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fsrsvr06pr\departments\Pricing\Department\1.UK\SME Matrix\Gas Matrix Engine\outputs\Matrix 05-01-2021 1105\01 Matrix Acquisitions\"/>
    </mc:Choice>
  </mc:AlternateContent>
  <xr:revisionPtr revIDLastSave="0" documentId="8_{D0307294-4870-4B21-90F0-AFD684C62F90}" xr6:coauthVersionLast="41" xr6:coauthVersionMax="41" xr10:uidLastSave="{00000000-0000-0000-0000-000000000000}"/>
  <bookViews>
    <workbookView xWindow="3510" yWindow="3510" windowWidth="28800" windowHeight="11325" xr2:uid="{00000000-000D-0000-FFFF-FFFF00000000}"/>
  </bookViews>
  <sheets>
    <sheet name="Single site pricing" sheetId="2" r:id="rId1"/>
    <sheet name="Multi-site pricing" sheetId="10" r:id="rId2"/>
    <sheet name="Matrix prices" sheetId="7" state="veryHidden" r:id="rId3"/>
    <sheet name="AQ bands" sheetId="6" state="veryHidden" r:id="rId4"/>
    <sheet name="Postcode-exit zone" sheetId="3" state="veryHidden" r:id="rId5"/>
  </sheets>
  <externalReferences>
    <externalReference r:id="rId6"/>
    <externalReference r:id="rId7"/>
  </externalReferences>
  <definedNames>
    <definedName name="_xlnm._FilterDatabase" localSheetId="2" hidden="1">'Matrix prices'!$A$6:$O$1371</definedName>
    <definedName name="AQ">'Single site pricing'!$B$8</definedName>
    <definedName name="backdate_flag">'Matrix prices'!$D$4</definedName>
    <definedName name="comm_GBPpday">'Single site pricing'!$B$12</definedName>
    <definedName name="comm_ppkWh">'Single site pricing'!$B$11</definedName>
    <definedName name="comm_SC_max">'Single site pricing'!$B$37</definedName>
    <definedName name="comm_SC_min">'Single site pricing'!$B$36</definedName>
    <definedName name="comm_UR_max">'Single site pricing'!$B$39</definedName>
    <definedName name="comm_UR_min">'Single site pricing'!$B$38</definedName>
    <definedName name="Commission_type">'Single site pricing'!$B$10</definedName>
    <definedName name="CSD">'Single site pricing'!$B$9</definedName>
    <definedName name="failed_flag">'Single site pricing'!$B$35</definedName>
    <definedName name="High_SC">'Matrix prices'!$K:$K</definedName>
    <definedName name="High_UR">'Matrix prices'!$J:$J</definedName>
    <definedName name="LDZ">'Single site pricing'!$B$33</definedName>
    <definedName name="low_SC">'Matrix prices'!$M:$M</definedName>
    <definedName name="low_UR">'Matrix prices'!$L:$L</definedName>
    <definedName name="matrix_issue_date">'Matrix prices'!$D$3</definedName>
    <definedName name="max_CED">'Single site pricing'!$H$13</definedName>
    <definedName name="max_CED_multi">'Multi-site pricing'!$D$12</definedName>
    <definedName name="max_CSD">'Single site pricing'!$H$12</definedName>
    <definedName name="max_CSD_multi">'Multi-site pricing'!$D$11</definedName>
    <definedName name="max_term_y">'Single site pricing'!$B$40</definedName>
    <definedName name="min_CSD">'Single site pricing'!$H$11</definedName>
    <definedName name="my_AQ" localSheetId="2">[1]Calcs!$B$8</definedName>
    <definedName name="my_AQband">'Single site pricing'!$B$34</definedName>
    <definedName name="my_LDZ" localSheetId="2">[1]Calcs!$B$9</definedName>
    <definedName name="my_SOQ" localSheetId="2">[1]Calcs!$B$18</definedName>
    <definedName name="offset_y">'Single site pricing'!$B$41</definedName>
    <definedName name="outcode" localSheetId="4">'[2]Front sheet'!$C$21</definedName>
    <definedName name="outcode">'Single site pricing'!$B$31</definedName>
    <definedName name="Output_range">'Matrix prices'!$B$6</definedName>
    <definedName name="postcode" localSheetId="4">'[2]Front sheet'!$C$12</definedName>
    <definedName name="Postcode">'Single site pricing'!$B$7</definedName>
    <definedName name="postcode_uplift">'Single site pricing'!#REF!</definedName>
    <definedName name="zero_SC">'Matrix prices'!$O:$O</definedName>
    <definedName name="zero_UR">'Matrix prices'!$N:$N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0" l="1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17" i="10"/>
  <c r="A8" i="7" l="1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1521" i="7"/>
  <c r="A1522" i="7"/>
  <c r="A1523" i="7"/>
  <c r="A1524" i="7"/>
  <c r="A1525" i="7"/>
  <c r="A1526" i="7"/>
  <c r="A1527" i="7"/>
  <c r="A1528" i="7"/>
  <c r="A1529" i="7"/>
  <c r="A1530" i="7"/>
  <c r="A1531" i="7"/>
  <c r="A1532" i="7"/>
  <c r="A1533" i="7"/>
  <c r="A1534" i="7"/>
  <c r="A1535" i="7"/>
  <c r="A1536" i="7"/>
  <c r="A1537" i="7"/>
  <c r="A1538" i="7"/>
  <c r="A1539" i="7"/>
  <c r="A1540" i="7"/>
  <c r="A1541" i="7"/>
  <c r="A1542" i="7"/>
  <c r="A1543" i="7"/>
  <c r="A1544" i="7"/>
  <c r="A1545" i="7"/>
  <c r="A1546" i="7"/>
  <c r="A1547" i="7"/>
  <c r="A1548" i="7"/>
  <c r="A1549" i="7"/>
  <c r="A1550" i="7"/>
  <c r="A1551" i="7"/>
  <c r="A1552" i="7"/>
  <c r="A1553" i="7"/>
  <c r="A1554" i="7"/>
  <c r="A1555" i="7"/>
  <c r="A1556" i="7"/>
  <c r="A1557" i="7"/>
  <c r="A1558" i="7"/>
  <c r="A1559" i="7"/>
  <c r="A1560" i="7"/>
  <c r="A1561" i="7"/>
  <c r="A1562" i="7"/>
  <c r="A1563" i="7"/>
  <c r="A1564" i="7"/>
  <c r="A1565" i="7"/>
  <c r="A1566" i="7"/>
  <c r="A1567" i="7"/>
  <c r="A1568" i="7"/>
  <c r="A1569" i="7"/>
  <c r="A1570" i="7"/>
  <c r="A1571" i="7"/>
  <c r="A1572" i="7"/>
  <c r="A1573" i="7"/>
  <c r="A1574" i="7"/>
  <c r="A1575" i="7"/>
  <c r="A1576" i="7"/>
  <c r="A1577" i="7"/>
  <c r="A1578" i="7"/>
  <c r="A1579" i="7"/>
  <c r="A1580" i="7"/>
  <c r="A1581" i="7"/>
  <c r="A1582" i="7"/>
  <c r="A1583" i="7"/>
  <c r="A1584" i="7"/>
  <c r="A1585" i="7"/>
  <c r="A1586" i="7"/>
  <c r="A1587" i="7"/>
  <c r="A1588" i="7"/>
  <c r="A1589" i="7"/>
  <c r="A1590" i="7"/>
  <c r="A1591" i="7"/>
  <c r="A1592" i="7"/>
  <c r="A1593" i="7"/>
  <c r="A1594" i="7"/>
  <c r="A1595" i="7"/>
  <c r="A1596" i="7"/>
  <c r="A1597" i="7"/>
  <c r="A1598" i="7"/>
  <c r="A1599" i="7"/>
  <c r="A1600" i="7"/>
  <c r="A1601" i="7"/>
  <c r="A1602" i="7"/>
  <c r="A1603" i="7"/>
  <c r="A1604" i="7"/>
  <c r="A1605" i="7"/>
  <c r="A1606" i="7"/>
  <c r="A1607" i="7"/>
  <c r="A1608" i="7"/>
  <c r="A1609" i="7"/>
  <c r="A1610" i="7"/>
  <c r="A1611" i="7"/>
  <c r="A1612" i="7"/>
  <c r="A1613" i="7"/>
  <c r="A1614" i="7"/>
  <c r="A1615" i="7"/>
  <c r="A1616" i="7"/>
  <c r="A1617" i="7"/>
  <c r="A1618" i="7"/>
  <c r="A1619" i="7"/>
  <c r="A1620" i="7"/>
  <c r="A1621" i="7"/>
  <c r="A1622" i="7"/>
  <c r="A1623" i="7"/>
  <c r="A1624" i="7"/>
  <c r="A1625" i="7"/>
  <c r="A1626" i="7"/>
  <c r="A1627" i="7"/>
  <c r="A1628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1642" i="7"/>
  <c r="A1643" i="7"/>
  <c r="A1644" i="7"/>
  <c r="A1645" i="7"/>
  <c r="A1646" i="7"/>
  <c r="A1647" i="7"/>
  <c r="A1648" i="7"/>
  <c r="A1649" i="7"/>
  <c r="A1650" i="7"/>
  <c r="A1651" i="7"/>
  <c r="A1652" i="7"/>
  <c r="A1653" i="7"/>
  <c r="A1654" i="7"/>
  <c r="A1655" i="7"/>
  <c r="A1656" i="7"/>
  <c r="A1657" i="7"/>
  <c r="A1658" i="7"/>
  <c r="A1659" i="7"/>
  <c r="A1660" i="7"/>
  <c r="A1661" i="7"/>
  <c r="A1662" i="7"/>
  <c r="A1663" i="7"/>
  <c r="A1664" i="7"/>
  <c r="A1665" i="7"/>
  <c r="A1666" i="7"/>
  <c r="A1667" i="7"/>
  <c r="A1668" i="7"/>
  <c r="A1669" i="7"/>
  <c r="A1670" i="7"/>
  <c r="A1671" i="7"/>
  <c r="A1672" i="7"/>
  <c r="A1673" i="7"/>
  <c r="A1674" i="7"/>
  <c r="A1675" i="7"/>
  <c r="A1676" i="7"/>
  <c r="A1677" i="7"/>
  <c r="A1678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692" i="7"/>
  <c r="A1693" i="7"/>
  <c r="A1694" i="7"/>
  <c r="A1695" i="7"/>
  <c r="A1696" i="7"/>
  <c r="A1697" i="7"/>
  <c r="A1698" i="7"/>
  <c r="A1699" i="7"/>
  <c r="A1700" i="7"/>
  <c r="A1701" i="7"/>
  <c r="A1702" i="7"/>
  <c r="A1703" i="7"/>
  <c r="A1704" i="7"/>
  <c r="A1705" i="7"/>
  <c r="A1706" i="7"/>
  <c r="A1707" i="7"/>
  <c r="A1708" i="7"/>
  <c r="A1709" i="7"/>
  <c r="A1710" i="7"/>
  <c r="A1711" i="7"/>
  <c r="A1712" i="7"/>
  <c r="A1713" i="7"/>
  <c r="A1714" i="7"/>
  <c r="A1715" i="7"/>
  <c r="A1716" i="7"/>
  <c r="A1717" i="7"/>
  <c r="A1718" i="7"/>
  <c r="A1719" i="7"/>
  <c r="A1720" i="7"/>
  <c r="A1721" i="7"/>
  <c r="A1722" i="7"/>
  <c r="A1723" i="7"/>
  <c r="A1724" i="7"/>
  <c r="A1725" i="7"/>
  <c r="A1726" i="7"/>
  <c r="A1727" i="7"/>
  <c r="A1728" i="7"/>
  <c r="A1729" i="7"/>
  <c r="A1730" i="7"/>
  <c r="A1731" i="7"/>
  <c r="A1732" i="7"/>
  <c r="A1733" i="7"/>
  <c r="A1734" i="7"/>
  <c r="A1735" i="7"/>
  <c r="A1736" i="7"/>
  <c r="A1737" i="7"/>
  <c r="A1738" i="7"/>
  <c r="A1739" i="7"/>
  <c r="A1740" i="7"/>
  <c r="A1741" i="7"/>
  <c r="A1742" i="7"/>
  <c r="A1743" i="7"/>
  <c r="A1744" i="7"/>
  <c r="A1745" i="7"/>
  <c r="A1746" i="7"/>
  <c r="A1747" i="7"/>
  <c r="A1748" i="7"/>
  <c r="A1749" i="7"/>
  <c r="A1750" i="7"/>
  <c r="A1751" i="7"/>
  <c r="A1752" i="7"/>
  <c r="A1753" i="7"/>
  <c r="A1754" i="7"/>
  <c r="A1755" i="7"/>
  <c r="A1756" i="7"/>
  <c r="A1757" i="7"/>
  <c r="A1758" i="7"/>
  <c r="A1759" i="7"/>
  <c r="A1760" i="7"/>
  <c r="A1761" i="7"/>
  <c r="A1762" i="7"/>
  <c r="A1763" i="7"/>
  <c r="A1764" i="7"/>
  <c r="A1765" i="7"/>
  <c r="A1766" i="7"/>
  <c r="A1767" i="7"/>
  <c r="A1768" i="7"/>
  <c r="A1769" i="7"/>
  <c r="A1770" i="7"/>
  <c r="A1771" i="7"/>
  <c r="A1772" i="7"/>
  <c r="A1773" i="7"/>
  <c r="A1774" i="7"/>
  <c r="A1775" i="7"/>
  <c r="A1776" i="7"/>
  <c r="A1777" i="7"/>
  <c r="A1778" i="7"/>
  <c r="A1779" i="7"/>
  <c r="A1780" i="7"/>
  <c r="A1781" i="7"/>
  <c r="A1782" i="7"/>
  <c r="A1783" i="7"/>
  <c r="A1784" i="7"/>
  <c r="A1785" i="7"/>
  <c r="A1786" i="7"/>
  <c r="A1787" i="7"/>
  <c r="A1788" i="7"/>
  <c r="A1789" i="7"/>
  <c r="A1790" i="7"/>
  <c r="A1791" i="7"/>
  <c r="A1792" i="7"/>
  <c r="A1793" i="7"/>
  <c r="A1794" i="7"/>
  <c r="A1795" i="7"/>
  <c r="A1796" i="7"/>
  <c r="A1797" i="7"/>
  <c r="A1798" i="7"/>
  <c r="A1799" i="7"/>
  <c r="A1800" i="7"/>
  <c r="A1801" i="7"/>
  <c r="A1802" i="7"/>
  <c r="A1803" i="7"/>
  <c r="A1804" i="7"/>
  <c r="A1805" i="7"/>
  <c r="A1806" i="7"/>
  <c r="A1807" i="7"/>
  <c r="A1808" i="7"/>
  <c r="A1809" i="7"/>
  <c r="A1810" i="7"/>
  <c r="A1811" i="7"/>
  <c r="A1812" i="7"/>
  <c r="A1813" i="7"/>
  <c r="A1814" i="7"/>
  <c r="A1815" i="7"/>
  <c r="A1816" i="7"/>
  <c r="A1817" i="7"/>
  <c r="A1818" i="7"/>
  <c r="A1819" i="7"/>
  <c r="A1820" i="7"/>
  <c r="A1821" i="7"/>
  <c r="A1822" i="7"/>
  <c r="A1823" i="7"/>
  <c r="A1824" i="7"/>
  <c r="A1825" i="7"/>
  <c r="A1826" i="7"/>
  <c r="A1827" i="7"/>
  <c r="A1828" i="7"/>
  <c r="A1829" i="7"/>
  <c r="A1830" i="7"/>
  <c r="A1831" i="7"/>
  <c r="A1832" i="7"/>
  <c r="A1833" i="7"/>
  <c r="A1834" i="7"/>
  <c r="A1835" i="7"/>
  <c r="A1836" i="7"/>
  <c r="A1837" i="7"/>
  <c r="A1838" i="7"/>
  <c r="A1839" i="7"/>
  <c r="A1840" i="7"/>
  <c r="A1841" i="7"/>
  <c r="A1842" i="7"/>
  <c r="A1843" i="7"/>
  <c r="A1844" i="7"/>
  <c r="A1845" i="7"/>
  <c r="A1846" i="7"/>
  <c r="A1847" i="7"/>
  <c r="A1848" i="7"/>
  <c r="A1849" i="7"/>
  <c r="A1850" i="7"/>
  <c r="A1851" i="7"/>
  <c r="A1852" i="7"/>
  <c r="A1853" i="7"/>
  <c r="A1854" i="7"/>
  <c r="A1855" i="7"/>
  <c r="A1856" i="7"/>
  <c r="A1857" i="7"/>
  <c r="A1858" i="7"/>
  <c r="A1859" i="7"/>
  <c r="A1860" i="7"/>
  <c r="A1861" i="7"/>
  <c r="A1862" i="7"/>
  <c r="A1863" i="7"/>
  <c r="A1864" i="7"/>
  <c r="A1865" i="7"/>
  <c r="A1866" i="7"/>
  <c r="A1867" i="7"/>
  <c r="A1868" i="7"/>
  <c r="A1869" i="7"/>
  <c r="A1870" i="7"/>
  <c r="A1871" i="7"/>
  <c r="A1872" i="7"/>
  <c r="A1873" i="7"/>
  <c r="A1874" i="7"/>
  <c r="A1875" i="7"/>
  <c r="A1876" i="7"/>
  <c r="A1877" i="7"/>
  <c r="A1878" i="7"/>
  <c r="A1879" i="7"/>
  <c r="A1880" i="7"/>
  <c r="A1881" i="7"/>
  <c r="A1882" i="7"/>
  <c r="A1883" i="7"/>
  <c r="A1884" i="7"/>
  <c r="A1885" i="7"/>
  <c r="A1886" i="7"/>
  <c r="A1887" i="7"/>
  <c r="A1888" i="7"/>
  <c r="A1889" i="7"/>
  <c r="A1890" i="7"/>
  <c r="A1891" i="7"/>
  <c r="A1892" i="7"/>
  <c r="A1893" i="7"/>
  <c r="A1894" i="7"/>
  <c r="A1895" i="7"/>
  <c r="A1896" i="7"/>
  <c r="A1897" i="7"/>
  <c r="A1898" i="7"/>
  <c r="A1899" i="7"/>
  <c r="A1900" i="7"/>
  <c r="A1901" i="7"/>
  <c r="A1902" i="7"/>
  <c r="A1903" i="7"/>
  <c r="A1904" i="7"/>
  <c r="A1905" i="7"/>
  <c r="A1906" i="7"/>
  <c r="A1907" i="7"/>
  <c r="A1908" i="7"/>
  <c r="A1909" i="7"/>
  <c r="A1910" i="7"/>
  <c r="A1911" i="7"/>
  <c r="A1912" i="7"/>
  <c r="A1913" i="7"/>
  <c r="A1914" i="7"/>
  <c r="A1915" i="7"/>
  <c r="A1916" i="7"/>
  <c r="A1917" i="7"/>
  <c r="A1918" i="7"/>
  <c r="A1919" i="7"/>
  <c r="A1920" i="7"/>
  <c r="A1921" i="7"/>
  <c r="A1922" i="7"/>
  <c r="A1923" i="7"/>
  <c r="A1924" i="7"/>
  <c r="A1925" i="7"/>
  <c r="A1926" i="7"/>
  <c r="A1927" i="7"/>
  <c r="A1928" i="7"/>
  <c r="A1929" i="7"/>
  <c r="A1930" i="7"/>
  <c r="A1931" i="7"/>
  <c r="A1932" i="7"/>
  <c r="A1933" i="7"/>
  <c r="A1934" i="7"/>
  <c r="A1935" i="7"/>
  <c r="A1936" i="7"/>
  <c r="A1937" i="7"/>
  <c r="A1938" i="7"/>
  <c r="A1939" i="7"/>
  <c r="A1940" i="7"/>
  <c r="A1941" i="7"/>
  <c r="A1942" i="7"/>
  <c r="A1943" i="7"/>
  <c r="A1944" i="7"/>
  <c r="A1945" i="7"/>
  <c r="A1946" i="7"/>
  <c r="A1947" i="7"/>
  <c r="A1948" i="7"/>
  <c r="A1949" i="7"/>
  <c r="A1950" i="7"/>
  <c r="A1951" i="7"/>
  <c r="A1952" i="7"/>
  <c r="A1953" i="7"/>
  <c r="A1954" i="7"/>
  <c r="A1955" i="7"/>
  <c r="A1956" i="7"/>
  <c r="A1957" i="7"/>
  <c r="A1958" i="7"/>
  <c r="A1959" i="7"/>
  <c r="A1960" i="7"/>
  <c r="A1961" i="7"/>
  <c r="A1962" i="7"/>
  <c r="A1963" i="7"/>
  <c r="A1964" i="7"/>
  <c r="A1965" i="7"/>
  <c r="A1966" i="7"/>
  <c r="A1967" i="7"/>
  <c r="A1968" i="7"/>
  <c r="A1969" i="7"/>
  <c r="A1970" i="7"/>
  <c r="A1971" i="7"/>
  <c r="A1972" i="7"/>
  <c r="A1973" i="7"/>
  <c r="A1974" i="7"/>
  <c r="A1975" i="7"/>
  <c r="A1976" i="7"/>
  <c r="A1977" i="7"/>
  <c r="A1978" i="7"/>
  <c r="A1979" i="7"/>
  <c r="A1980" i="7"/>
  <c r="A1981" i="7"/>
  <c r="A1982" i="7"/>
  <c r="A1983" i="7"/>
  <c r="A1984" i="7"/>
  <c r="A1985" i="7"/>
  <c r="A1986" i="7"/>
  <c r="A1987" i="7"/>
  <c r="A1988" i="7"/>
  <c r="A1989" i="7"/>
  <c r="A1990" i="7"/>
  <c r="A1991" i="7"/>
  <c r="A1992" i="7"/>
  <c r="A1993" i="7"/>
  <c r="A1994" i="7"/>
  <c r="A1995" i="7"/>
  <c r="A1996" i="7"/>
  <c r="A1997" i="7"/>
  <c r="A1998" i="7"/>
  <c r="A1999" i="7"/>
  <c r="A2000" i="7"/>
  <c r="A2001" i="7"/>
  <c r="A2002" i="7"/>
  <c r="A2003" i="7"/>
  <c r="A2004" i="7"/>
  <c r="A2005" i="7"/>
  <c r="A2006" i="7"/>
  <c r="A2007" i="7"/>
  <c r="A2008" i="7"/>
  <c r="A2009" i="7"/>
  <c r="A2010" i="7"/>
  <c r="A2011" i="7"/>
  <c r="A2012" i="7"/>
  <c r="A2013" i="7"/>
  <c r="A2014" i="7"/>
  <c r="A2015" i="7"/>
  <c r="A2016" i="7"/>
  <c r="A2017" i="7"/>
  <c r="A2018" i="7"/>
  <c r="A2019" i="7"/>
  <c r="A2020" i="7"/>
  <c r="A2021" i="7"/>
  <c r="A2022" i="7"/>
  <c r="A2023" i="7"/>
  <c r="A2024" i="7"/>
  <c r="A2025" i="7"/>
  <c r="A2026" i="7"/>
  <c r="A2027" i="7"/>
  <c r="A2028" i="7"/>
  <c r="A2029" i="7"/>
  <c r="A2030" i="7"/>
  <c r="A2031" i="7"/>
  <c r="A2032" i="7"/>
  <c r="A2033" i="7"/>
  <c r="A2034" i="7"/>
  <c r="A2035" i="7"/>
  <c r="A2036" i="7"/>
  <c r="A2037" i="7"/>
  <c r="A2038" i="7"/>
  <c r="A2039" i="7"/>
  <c r="A2040" i="7"/>
  <c r="A2041" i="7"/>
  <c r="A2042" i="7"/>
  <c r="A2043" i="7"/>
  <c r="A2044" i="7"/>
  <c r="A2045" i="7"/>
  <c r="A2046" i="7"/>
  <c r="A2047" i="7"/>
  <c r="A2048" i="7"/>
  <c r="A2049" i="7"/>
  <c r="A2050" i="7"/>
  <c r="A2051" i="7"/>
  <c r="A2052" i="7"/>
  <c r="A2053" i="7"/>
  <c r="A2054" i="7"/>
  <c r="A2055" i="7"/>
  <c r="A2056" i="7"/>
  <c r="A2057" i="7"/>
  <c r="A2058" i="7"/>
  <c r="A2059" i="7"/>
  <c r="A2060" i="7"/>
  <c r="A2061" i="7"/>
  <c r="A2062" i="7"/>
  <c r="A2063" i="7"/>
  <c r="A2064" i="7"/>
  <c r="A2065" i="7"/>
  <c r="A2066" i="7"/>
  <c r="A2067" i="7"/>
  <c r="A2068" i="7"/>
  <c r="A2069" i="7"/>
  <c r="A2070" i="7"/>
  <c r="A2071" i="7"/>
  <c r="A2072" i="7"/>
  <c r="A2073" i="7"/>
  <c r="A2074" i="7"/>
  <c r="A2075" i="7"/>
  <c r="A2076" i="7"/>
  <c r="A2077" i="7"/>
  <c r="A2078" i="7"/>
  <c r="A2079" i="7"/>
  <c r="A2080" i="7"/>
  <c r="A2081" i="7"/>
  <c r="A2082" i="7"/>
  <c r="A2083" i="7"/>
  <c r="A2084" i="7"/>
  <c r="A2085" i="7"/>
  <c r="A2086" i="7"/>
  <c r="A2087" i="7"/>
  <c r="A2088" i="7"/>
  <c r="A2089" i="7"/>
  <c r="A2090" i="7"/>
  <c r="A2091" i="7"/>
  <c r="A2092" i="7"/>
  <c r="A2093" i="7"/>
  <c r="A2094" i="7"/>
  <c r="A2095" i="7"/>
  <c r="A2096" i="7"/>
  <c r="A2097" i="7"/>
  <c r="A2098" i="7"/>
  <c r="A2099" i="7"/>
  <c r="A2100" i="7"/>
  <c r="A2101" i="7"/>
  <c r="A2102" i="7"/>
  <c r="A2103" i="7"/>
  <c r="A2104" i="7"/>
  <c r="A2105" i="7"/>
  <c r="A2106" i="7"/>
  <c r="A2107" i="7"/>
  <c r="A2108" i="7"/>
  <c r="A2109" i="7"/>
  <c r="A2110" i="7"/>
  <c r="A2111" i="7"/>
  <c r="A2112" i="7"/>
  <c r="A2113" i="7"/>
  <c r="A2114" i="7"/>
  <c r="A2115" i="7"/>
  <c r="A2116" i="7"/>
  <c r="A2117" i="7"/>
  <c r="A2118" i="7"/>
  <c r="A2119" i="7"/>
  <c r="A2120" i="7"/>
  <c r="A2121" i="7"/>
  <c r="A2122" i="7"/>
  <c r="A2123" i="7"/>
  <c r="A2124" i="7"/>
  <c r="A2125" i="7"/>
  <c r="A2126" i="7"/>
  <c r="A2127" i="7"/>
  <c r="A2128" i="7"/>
  <c r="A2129" i="7"/>
  <c r="A2130" i="7"/>
  <c r="A2131" i="7"/>
  <c r="A2132" i="7"/>
  <c r="A2133" i="7"/>
  <c r="A2134" i="7"/>
  <c r="A2135" i="7"/>
  <c r="A2136" i="7"/>
  <c r="A2137" i="7"/>
  <c r="A2138" i="7"/>
  <c r="A2139" i="7"/>
  <c r="A2140" i="7"/>
  <c r="A2141" i="7"/>
  <c r="A2142" i="7"/>
  <c r="A2143" i="7"/>
  <c r="A2144" i="7"/>
  <c r="A2145" i="7"/>
  <c r="A2146" i="7"/>
  <c r="A2147" i="7"/>
  <c r="A2148" i="7"/>
  <c r="A2149" i="7"/>
  <c r="A2150" i="7"/>
  <c r="A2151" i="7"/>
  <c r="A2152" i="7"/>
  <c r="A2153" i="7"/>
  <c r="A2154" i="7"/>
  <c r="A2155" i="7"/>
  <c r="A2156" i="7"/>
  <c r="A2157" i="7"/>
  <c r="A2158" i="7"/>
  <c r="A2159" i="7"/>
  <c r="A2160" i="7"/>
  <c r="A2161" i="7"/>
  <c r="A2162" i="7"/>
  <c r="A2163" i="7"/>
  <c r="A2164" i="7"/>
  <c r="A2165" i="7"/>
  <c r="A2166" i="7"/>
  <c r="A2167" i="7"/>
  <c r="A2168" i="7"/>
  <c r="A2169" i="7"/>
  <c r="A2170" i="7"/>
  <c r="A2171" i="7"/>
  <c r="A2172" i="7"/>
  <c r="A2173" i="7"/>
  <c r="A2174" i="7"/>
  <c r="A2175" i="7"/>
  <c r="A2176" i="7"/>
  <c r="A2177" i="7"/>
  <c r="A2178" i="7"/>
  <c r="A2179" i="7"/>
  <c r="A2180" i="7"/>
  <c r="A2181" i="7"/>
  <c r="A2182" i="7"/>
  <c r="A2183" i="7"/>
  <c r="A2184" i="7"/>
  <c r="A2185" i="7"/>
  <c r="A2186" i="7"/>
  <c r="A2187" i="7"/>
  <c r="A2188" i="7"/>
  <c r="A2189" i="7"/>
  <c r="A2190" i="7"/>
  <c r="A2191" i="7"/>
  <c r="A2192" i="7"/>
  <c r="A2193" i="7"/>
  <c r="A2194" i="7"/>
  <c r="A2195" i="7"/>
  <c r="A2196" i="7"/>
  <c r="A2197" i="7"/>
  <c r="A2198" i="7"/>
  <c r="A2199" i="7"/>
  <c r="A2200" i="7"/>
  <c r="A2201" i="7"/>
  <c r="A2202" i="7"/>
  <c r="A2203" i="7"/>
  <c r="A2204" i="7"/>
  <c r="A2205" i="7"/>
  <c r="A2206" i="7"/>
  <c r="A2207" i="7"/>
  <c r="A2208" i="7"/>
  <c r="A2209" i="7"/>
  <c r="A2210" i="7"/>
  <c r="A2211" i="7"/>
  <c r="A2212" i="7"/>
  <c r="A2213" i="7"/>
  <c r="A2214" i="7"/>
  <c r="A2215" i="7"/>
  <c r="A2216" i="7"/>
  <c r="A2217" i="7"/>
  <c r="A2218" i="7"/>
  <c r="A2219" i="7"/>
  <c r="A2220" i="7"/>
  <c r="A2221" i="7"/>
  <c r="A2222" i="7"/>
  <c r="A2223" i="7"/>
  <c r="A2224" i="7"/>
  <c r="A2225" i="7"/>
  <c r="A2226" i="7"/>
  <c r="A2227" i="7"/>
  <c r="A2228" i="7"/>
  <c r="A2229" i="7"/>
  <c r="A2230" i="7"/>
  <c r="A2231" i="7"/>
  <c r="A2232" i="7"/>
  <c r="A2233" i="7"/>
  <c r="A2234" i="7"/>
  <c r="A2235" i="7"/>
  <c r="A2236" i="7"/>
  <c r="A2237" i="7"/>
  <c r="A2238" i="7"/>
  <c r="A2239" i="7"/>
  <c r="A2240" i="7"/>
  <c r="A2241" i="7"/>
  <c r="A2242" i="7"/>
  <c r="A2243" i="7"/>
  <c r="A2244" i="7"/>
  <c r="A2245" i="7"/>
  <c r="A2246" i="7"/>
  <c r="A2247" i="7"/>
  <c r="A2248" i="7"/>
  <c r="A2249" i="7"/>
  <c r="A2250" i="7"/>
  <c r="A2251" i="7"/>
  <c r="A2252" i="7"/>
  <c r="A2253" i="7"/>
  <c r="A2254" i="7"/>
  <c r="A2255" i="7"/>
  <c r="A2256" i="7"/>
  <c r="A2257" i="7"/>
  <c r="A2258" i="7"/>
  <c r="A2259" i="7"/>
  <c r="A2260" i="7"/>
  <c r="A2261" i="7"/>
  <c r="A2262" i="7"/>
  <c r="A2263" i="7"/>
  <c r="A2264" i="7"/>
  <c r="A2265" i="7"/>
  <c r="A2266" i="7"/>
  <c r="A2267" i="7"/>
  <c r="A2268" i="7"/>
  <c r="A2269" i="7"/>
  <c r="A2270" i="7"/>
  <c r="A2271" i="7"/>
  <c r="A2272" i="7"/>
  <c r="A2273" i="7"/>
  <c r="A2274" i="7"/>
  <c r="A2275" i="7"/>
  <c r="A2276" i="7"/>
  <c r="A2277" i="7"/>
  <c r="A2278" i="7"/>
  <c r="A2279" i="7"/>
  <c r="A2280" i="7"/>
  <c r="A2281" i="7"/>
  <c r="A2282" i="7"/>
  <c r="A2283" i="7"/>
  <c r="A2284" i="7"/>
  <c r="A2285" i="7"/>
  <c r="A2286" i="7"/>
  <c r="A2287" i="7"/>
  <c r="A2288" i="7"/>
  <c r="A2289" i="7"/>
  <c r="A2290" i="7"/>
  <c r="A2291" i="7"/>
  <c r="A2292" i="7"/>
  <c r="A2293" i="7"/>
  <c r="A2294" i="7"/>
  <c r="A2295" i="7"/>
  <c r="A2296" i="7"/>
  <c r="A2297" i="7"/>
  <c r="A2298" i="7"/>
  <c r="A2299" i="7"/>
  <c r="A2300" i="7"/>
  <c r="A2301" i="7"/>
  <c r="A2302" i="7"/>
  <c r="A2303" i="7"/>
  <c r="A2304" i="7"/>
  <c r="A2305" i="7"/>
  <c r="A2306" i="7"/>
  <c r="A2307" i="7"/>
  <c r="A2308" i="7"/>
  <c r="A2309" i="7"/>
  <c r="A2310" i="7"/>
  <c r="A2311" i="7"/>
  <c r="A2312" i="7"/>
  <c r="A2313" i="7"/>
  <c r="A2314" i="7"/>
  <c r="A2315" i="7"/>
  <c r="A2316" i="7"/>
  <c r="A2317" i="7"/>
  <c r="A2318" i="7"/>
  <c r="A2319" i="7"/>
  <c r="A2320" i="7"/>
  <c r="A2321" i="7"/>
  <c r="A2322" i="7"/>
  <c r="A2323" i="7"/>
  <c r="A2324" i="7"/>
  <c r="A2325" i="7"/>
  <c r="A2326" i="7"/>
  <c r="A2327" i="7"/>
  <c r="A2328" i="7"/>
  <c r="A2329" i="7"/>
  <c r="A2330" i="7"/>
  <c r="A2331" i="7"/>
  <c r="A2332" i="7"/>
  <c r="A2333" i="7"/>
  <c r="A2334" i="7"/>
  <c r="A2335" i="7"/>
  <c r="A2336" i="7"/>
  <c r="A2337" i="7"/>
  <c r="A2338" i="7"/>
  <c r="A2339" i="7"/>
  <c r="A2340" i="7"/>
  <c r="A2341" i="7"/>
  <c r="A2342" i="7"/>
  <c r="A2343" i="7"/>
  <c r="A2344" i="7"/>
  <c r="A2345" i="7"/>
  <c r="A2346" i="7"/>
  <c r="A2347" i="7"/>
  <c r="A2348" i="7"/>
  <c r="A2349" i="7"/>
  <c r="A2350" i="7"/>
  <c r="A2351" i="7"/>
  <c r="A2352" i="7"/>
  <c r="A2353" i="7"/>
  <c r="A2354" i="7"/>
  <c r="A2355" i="7"/>
  <c r="A2356" i="7"/>
  <c r="A2357" i="7"/>
  <c r="A2358" i="7"/>
  <c r="A2359" i="7"/>
  <c r="A2360" i="7"/>
  <c r="A2361" i="7"/>
  <c r="A2362" i="7"/>
  <c r="A2363" i="7"/>
  <c r="A2364" i="7"/>
  <c r="A2365" i="7"/>
  <c r="A2366" i="7"/>
  <c r="A2367" i="7"/>
  <c r="A2368" i="7"/>
  <c r="A2369" i="7"/>
  <c r="A2370" i="7"/>
  <c r="A2371" i="7"/>
  <c r="A2372" i="7"/>
  <c r="A2373" i="7"/>
  <c r="A2374" i="7"/>
  <c r="A2375" i="7"/>
  <c r="A2376" i="7"/>
  <c r="A2377" i="7"/>
  <c r="A2378" i="7"/>
  <c r="A2379" i="7"/>
  <c r="A2380" i="7"/>
  <c r="A2381" i="7"/>
  <c r="A2382" i="7"/>
  <c r="A2383" i="7"/>
  <c r="A2384" i="7"/>
  <c r="A2385" i="7"/>
  <c r="A2386" i="7"/>
  <c r="A2387" i="7"/>
  <c r="A2388" i="7"/>
  <c r="A2389" i="7"/>
  <c r="A2390" i="7"/>
  <c r="A2391" i="7"/>
  <c r="A2392" i="7"/>
  <c r="A2393" i="7"/>
  <c r="A2394" i="7"/>
  <c r="A2395" i="7"/>
  <c r="A2396" i="7"/>
  <c r="A2397" i="7"/>
  <c r="A2398" i="7"/>
  <c r="A2399" i="7"/>
  <c r="A2400" i="7"/>
  <c r="A2401" i="7"/>
  <c r="A2402" i="7"/>
  <c r="A2403" i="7"/>
  <c r="A2404" i="7"/>
  <c r="A2405" i="7"/>
  <c r="A2406" i="7"/>
  <c r="A2407" i="7"/>
  <c r="A2408" i="7"/>
  <c r="A2409" i="7"/>
  <c r="A2410" i="7"/>
  <c r="A2411" i="7"/>
  <c r="A2412" i="7"/>
  <c r="A2413" i="7"/>
  <c r="A2414" i="7"/>
  <c r="A2415" i="7"/>
  <c r="A2416" i="7"/>
  <c r="A2417" i="7"/>
  <c r="A2418" i="7"/>
  <c r="A2419" i="7"/>
  <c r="A2420" i="7"/>
  <c r="A2421" i="7"/>
  <c r="A2422" i="7"/>
  <c r="A2423" i="7"/>
  <c r="A2424" i="7"/>
  <c r="A2425" i="7"/>
  <c r="A2426" i="7"/>
  <c r="A2427" i="7"/>
  <c r="A2428" i="7"/>
  <c r="A2429" i="7"/>
  <c r="A2430" i="7"/>
  <c r="A2431" i="7"/>
  <c r="A2432" i="7"/>
  <c r="A2433" i="7"/>
  <c r="A2434" i="7"/>
  <c r="A2435" i="7"/>
  <c r="A2436" i="7"/>
  <c r="A2437" i="7"/>
  <c r="A2438" i="7"/>
  <c r="A2439" i="7"/>
  <c r="A2440" i="7"/>
  <c r="A2441" i="7"/>
  <c r="A2442" i="7"/>
  <c r="A2443" i="7"/>
  <c r="A2444" i="7"/>
  <c r="A2445" i="7"/>
  <c r="A2446" i="7"/>
  <c r="A2447" i="7"/>
  <c r="A2448" i="7"/>
  <c r="A2449" i="7"/>
  <c r="A2450" i="7"/>
  <c r="A2451" i="7"/>
  <c r="A2452" i="7"/>
  <c r="A2453" i="7"/>
  <c r="A2454" i="7"/>
  <c r="A2455" i="7"/>
  <c r="A2456" i="7"/>
  <c r="A2457" i="7"/>
  <c r="A2458" i="7"/>
  <c r="A2459" i="7"/>
  <c r="A2460" i="7"/>
  <c r="A2461" i="7"/>
  <c r="A2462" i="7"/>
  <c r="A2463" i="7"/>
  <c r="A7" i="7"/>
  <c r="H11" i="2" l="1"/>
  <c r="T18" i="10" l="1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17" i="10"/>
  <c r="O41" i="10" l="1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H13" i="2"/>
  <c r="B40" i="2" s="1"/>
  <c r="C9" i="2" l="1"/>
  <c r="O17" i="10"/>
  <c r="H12" i="2" l="1"/>
  <c r="B41" i="2" l="1"/>
  <c r="D11" i="10" l="1"/>
  <c r="C11" i="2" l="1"/>
  <c r="P41" i="10" l="1"/>
  <c r="Q41" i="10" s="1"/>
  <c r="P40" i="10"/>
  <c r="R40" i="10" s="1"/>
  <c r="P39" i="10"/>
  <c r="Q39" i="10" s="1"/>
  <c r="P38" i="10"/>
  <c r="R38" i="10" s="1"/>
  <c r="P37" i="10"/>
  <c r="Q37" i="10" s="1"/>
  <c r="P36" i="10"/>
  <c r="R36" i="10" s="1"/>
  <c r="P35" i="10"/>
  <c r="Q35" i="10" s="1"/>
  <c r="P34" i="10"/>
  <c r="R34" i="10" s="1"/>
  <c r="P33" i="10"/>
  <c r="Q33" i="10" s="1"/>
  <c r="P32" i="10"/>
  <c r="R32" i="10" s="1"/>
  <c r="P31" i="10"/>
  <c r="Q31" i="10" s="1"/>
  <c r="P30" i="10"/>
  <c r="R30" i="10" s="1"/>
  <c r="P29" i="10"/>
  <c r="Q29" i="10" s="1"/>
  <c r="P28" i="10"/>
  <c r="Q28" i="10" s="1"/>
  <c r="P27" i="10"/>
  <c r="Q27" i="10" s="1"/>
  <c r="P26" i="10"/>
  <c r="R26" i="10" s="1"/>
  <c r="P25" i="10"/>
  <c r="Q25" i="10" s="1"/>
  <c r="P24" i="10"/>
  <c r="R24" i="10" s="1"/>
  <c r="P22" i="10"/>
  <c r="R22" i="10" s="1"/>
  <c r="P21" i="10"/>
  <c r="Q21" i="10" s="1"/>
  <c r="P20" i="10"/>
  <c r="R20" i="10" s="1"/>
  <c r="P19" i="10"/>
  <c r="R19" i="10" s="1"/>
  <c r="P18" i="10"/>
  <c r="R18" i="10" s="1"/>
  <c r="P17" i="10"/>
  <c r="R17" i="10" s="1"/>
  <c r="P23" i="10"/>
  <c r="Q23" i="10" s="1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17" i="10"/>
  <c r="H41" i="10"/>
  <c r="I41" i="10" s="1"/>
  <c r="J41" i="10" s="1"/>
  <c r="H40" i="10"/>
  <c r="I40" i="10" s="1"/>
  <c r="J40" i="10" s="1"/>
  <c r="H39" i="10"/>
  <c r="I39" i="10" s="1"/>
  <c r="J39" i="10" s="1"/>
  <c r="H38" i="10"/>
  <c r="I38" i="10" s="1"/>
  <c r="J38" i="10" s="1"/>
  <c r="H37" i="10"/>
  <c r="I37" i="10" s="1"/>
  <c r="J37" i="10" s="1"/>
  <c r="H36" i="10"/>
  <c r="I36" i="10" s="1"/>
  <c r="J36" i="10" s="1"/>
  <c r="H35" i="10"/>
  <c r="I35" i="10" s="1"/>
  <c r="J35" i="10" s="1"/>
  <c r="H34" i="10"/>
  <c r="I34" i="10" s="1"/>
  <c r="J34" i="10" s="1"/>
  <c r="H33" i="10"/>
  <c r="I33" i="10" s="1"/>
  <c r="J33" i="10" s="1"/>
  <c r="H32" i="10"/>
  <c r="I32" i="10" s="1"/>
  <c r="J32" i="10" s="1"/>
  <c r="H31" i="10"/>
  <c r="I31" i="10" s="1"/>
  <c r="J31" i="10" s="1"/>
  <c r="H30" i="10"/>
  <c r="I30" i="10" s="1"/>
  <c r="J30" i="10" s="1"/>
  <c r="H29" i="10"/>
  <c r="I29" i="10" s="1"/>
  <c r="J29" i="10" s="1"/>
  <c r="H28" i="10"/>
  <c r="I28" i="10" s="1"/>
  <c r="J28" i="10" s="1"/>
  <c r="H27" i="10"/>
  <c r="I27" i="10" s="1"/>
  <c r="J27" i="10" s="1"/>
  <c r="H26" i="10"/>
  <c r="I26" i="10" s="1"/>
  <c r="J26" i="10" s="1"/>
  <c r="H25" i="10"/>
  <c r="I25" i="10" s="1"/>
  <c r="J25" i="10" s="1"/>
  <c r="H24" i="10"/>
  <c r="I24" i="10" s="1"/>
  <c r="J24" i="10" s="1"/>
  <c r="H23" i="10"/>
  <c r="I23" i="10" s="1"/>
  <c r="J23" i="10" s="1"/>
  <c r="H22" i="10"/>
  <c r="I22" i="10" s="1"/>
  <c r="J22" i="10" s="1"/>
  <c r="H21" i="10"/>
  <c r="I21" i="10" s="1"/>
  <c r="J21" i="10" s="1"/>
  <c r="H20" i="10"/>
  <c r="I20" i="10" s="1"/>
  <c r="J20" i="10" s="1"/>
  <c r="H19" i="10"/>
  <c r="I19" i="10" s="1"/>
  <c r="J19" i="10" s="1"/>
  <c r="H18" i="10"/>
  <c r="I18" i="10" s="1"/>
  <c r="J18" i="10" s="1"/>
  <c r="H17" i="10"/>
  <c r="I17" i="10" s="1"/>
  <c r="L17" i="10" s="1"/>
  <c r="Q32" i="10" l="1"/>
  <c r="R35" i="10"/>
  <c r="Q36" i="10"/>
  <c r="R39" i="10"/>
  <c r="R28" i="10"/>
  <c r="Q40" i="10"/>
  <c r="R31" i="10"/>
  <c r="R25" i="10"/>
  <c r="Q30" i="10"/>
  <c r="Q34" i="10"/>
  <c r="Q38" i="10"/>
  <c r="R29" i="10"/>
  <c r="R33" i="10"/>
  <c r="R37" i="10"/>
  <c r="R41" i="10"/>
  <c r="R21" i="10"/>
  <c r="Q22" i="10"/>
  <c r="Q26" i="10"/>
  <c r="R27" i="10"/>
  <c r="R23" i="10"/>
  <c r="Q18" i="10"/>
  <c r="Q19" i="10"/>
  <c r="Q24" i="10"/>
  <c r="Q20" i="10"/>
  <c r="Q17" i="10"/>
  <c r="L19" i="10"/>
  <c r="L35" i="10"/>
  <c r="L23" i="10"/>
  <c r="L27" i="10"/>
  <c r="L31" i="10"/>
  <c r="L39" i="10"/>
  <c r="L20" i="10"/>
  <c r="L24" i="10"/>
  <c r="L28" i="10"/>
  <c r="L32" i="10"/>
  <c r="L36" i="10"/>
  <c r="L40" i="10"/>
  <c r="L21" i="10"/>
  <c r="L25" i="10"/>
  <c r="L29" i="10"/>
  <c r="L33" i="10"/>
  <c r="L37" i="10"/>
  <c r="L41" i="10"/>
  <c r="L18" i="10"/>
  <c r="L22" i="10"/>
  <c r="L26" i="10"/>
  <c r="L30" i="10"/>
  <c r="L34" i="10"/>
  <c r="L38" i="10"/>
  <c r="B31" i="2" l="1"/>
  <c r="D12" i="10"/>
  <c r="S21" i="10" l="1"/>
  <c r="S25" i="10"/>
  <c r="S18" i="10"/>
  <c r="S22" i="10"/>
  <c r="S26" i="10"/>
  <c r="S19" i="10"/>
  <c r="S23" i="10"/>
  <c r="S27" i="10"/>
  <c r="S20" i="10"/>
  <c r="S24" i="10"/>
  <c r="M23" i="10"/>
  <c r="M27" i="10"/>
  <c r="M20" i="10"/>
  <c r="M24" i="10"/>
  <c r="M21" i="10"/>
  <c r="M25" i="10"/>
  <c r="M19" i="10"/>
  <c r="M18" i="10"/>
  <c r="M22" i="10"/>
  <c r="M26" i="10"/>
  <c r="C10" i="2" l="1"/>
  <c r="C8" i="2"/>
  <c r="B37" i="2"/>
  <c r="B36" i="2"/>
  <c r="C12" i="2" l="1"/>
  <c r="S17" i="10"/>
  <c r="J17" i="10"/>
  <c r="AF17" i="10" l="1"/>
  <c r="AG17" i="10"/>
  <c r="AD17" i="10"/>
  <c r="AE17" i="10"/>
  <c r="AB17" i="10"/>
  <c r="AC17" i="10"/>
  <c r="Z17" i="10"/>
  <c r="AA17" i="10"/>
  <c r="X17" i="10"/>
  <c r="Y17" i="10"/>
  <c r="C20" i="6"/>
  <c r="C21" i="6" s="1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K38" i="10" l="1"/>
  <c r="K34" i="10"/>
  <c r="K30" i="10"/>
  <c r="K37" i="10"/>
  <c r="K33" i="10"/>
  <c r="K29" i="10"/>
  <c r="K39" i="10"/>
  <c r="K35" i="10"/>
  <c r="K31" i="10"/>
  <c r="K17" i="10"/>
  <c r="K41" i="10"/>
  <c r="K40" i="10"/>
  <c r="K36" i="10"/>
  <c r="K32" i="10"/>
  <c r="K28" i="10"/>
  <c r="K27" i="10"/>
  <c r="K24" i="10"/>
  <c r="K25" i="10"/>
  <c r="K18" i="10"/>
  <c r="K26" i="10"/>
  <c r="K23" i="10"/>
  <c r="K21" i="10"/>
  <c r="K19" i="10"/>
  <c r="K22" i="10"/>
  <c r="K20" i="10"/>
  <c r="B34" i="2"/>
  <c r="C22" i="6"/>
  <c r="B23" i="6" s="1"/>
  <c r="B22" i="6"/>
  <c r="B21" i="6"/>
  <c r="AC25" i="10" l="1"/>
  <c r="AB25" i="10"/>
  <c r="AA25" i="10"/>
  <c r="Z25" i="10"/>
  <c r="AG25" i="10"/>
  <c r="Y25" i="10"/>
  <c r="AF25" i="10"/>
  <c r="X25" i="10"/>
  <c r="AD25" i="10"/>
  <c r="AE25" i="10"/>
  <c r="AC35" i="10"/>
  <c r="AB35" i="10"/>
  <c r="AA35" i="10"/>
  <c r="AG35" i="10"/>
  <c r="Y35" i="10"/>
  <c r="Z35" i="10"/>
  <c r="AF35" i="10"/>
  <c r="X35" i="10"/>
  <c r="AE35" i="10"/>
  <c r="AD35" i="10"/>
  <c r="AC19" i="10"/>
  <c r="AB19" i="10"/>
  <c r="Z19" i="10"/>
  <c r="Y19" i="10"/>
  <c r="AA19" i="10"/>
  <c r="X19" i="10"/>
  <c r="AG19" i="10"/>
  <c r="AF19" i="10"/>
  <c r="AD19" i="10"/>
  <c r="AE19" i="10"/>
  <c r="AE28" i="10"/>
  <c r="AD28" i="10"/>
  <c r="AC28" i="10"/>
  <c r="AB28" i="10"/>
  <c r="AA28" i="10"/>
  <c r="AF28" i="10"/>
  <c r="Z28" i="10"/>
  <c r="AG28" i="10"/>
  <c r="Y28" i="10"/>
  <c r="X28" i="10"/>
  <c r="X39" i="10"/>
  <c r="AE39" i="10"/>
  <c r="Y39" i="10"/>
  <c r="AC39" i="10"/>
  <c r="AB39" i="10"/>
  <c r="AA39" i="10"/>
  <c r="AD39" i="10"/>
  <c r="AF39" i="10"/>
  <c r="Z39" i="10"/>
  <c r="AG39" i="10"/>
  <c r="AA26" i="10"/>
  <c r="AG26" i="10"/>
  <c r="Y26" i="10"/>
  <c r="AF26" i="10"/>
  <c r="AE26" i="10"/>
  <c r="X26" i="10"/>
  <c r="AD26" i="10"/>
  <c r="AC26" i="10"/>
  <c r="AB26" i="10"/>
  <c r="Z26" i="10"/>
  <c r="X27" i="10"/>
  <c r="Z27" i="10"/>
  <c r="AG27" i="10"/>
  <c r="Y27" i="10"/>
  <c r="AF27" i="10"/>
  <c r="AE27" i="10"/>
  <c r="AD27" i="10"/>
  <c r="AC27" i="10"/>
  <c r="AA27" i="10"/>
  <c r="AB27" i="10"/>
  <c r="AA32" i="10"/>
  <c r="X32" i="10"/>
  <c r="AG32" i="10"/>
  <c r="Y32" i="10"/>
  <c r="AE32" i="10"/>
  <c r="Z32" i="10"/>
  <c r="AD32" i="10"/>
  <c r="AB32" i="10"/>
  <c r="AC32" i="10"/>
  <c r="AF32" i="10"/>
  <c r="AA29" i="10"/>
  <c r="Z29" i="10"/>
  <c r="AG29" i="10"/>
  <c r="Y29" i="10"/>
  <c r="AF29" i="10"/>
  <c r="X29" i="10"/>
  <c r="AE29" i="10"/>
  <c r="AD29" i="10"/>
  <c r="AC29" i="10"/>
  <c r="AB29" i="10"/>
  <c r="AG22" i="10"/>
  <c r="Y22" i="10"/>
  <c r="AE22" i="10"/>
  <c r="AC22" i="10"/>
  <c r="AB22" i="10"/>
  <c r="Z22" i="10"/>
  <c r="AF22" i="10"/>
  <c r="AA22" i="10"/>
  <c r="X22" i="10"/>
  <c r="AD22" i="10"/>
  <c r="AG21" i="10"/>
  <c r="Y21" i="10"/>
  <c r="AF21" i="10"/>
  <c r="X21" i="10"/>
  <c r="AE21" i="10"/>
  <c r="AD21" i="10"/>
  <c r="AC21" i="10"/>
  <c r="AB21" i="10"/>
  <c r="AA21" i="10"/>
  <c r="Z21" i="10"/>
  <c r="AE23" i="10"/>
  <c r="AA23" i="10"/>
  <c r="Y23" i="10"/>
  <c r="AC23" i="10"/>
  <c r="AG23" i="10"/>
  <c r="AD23" i="10"/>
  <c r="AB23" i="10"/>
  <c r="Z23" i="10"/>
  <c r="X23" i="10"/>
  <c r="AF23" i="10"/>
  <c r="AC36" i="10"/>
  <c r="AB36" i="10"/>
  <c r="AA36" i="10"/>
  <c r="Z36" i="10"/>
  <c r="AG36" i="10"/>
  <c r="Y36" i="10"/>
  <c r="AF36" i="10"/>
  <c r="X36" i="10"/>
  <c r="AE36" i="10"/>
  <c r="AD36" i="10"/>
  <c r="AB33" i="10"/>
  <c r="AA33" i="10"/>
  <c r="Z33" i="10"/>
  <c r="AG33" i="10"/>
  <c r="Y33" i="10"/>
  <c r="AF33" i="10"/>
  <c r="X33" i="10"/>
  <c r="AE33" i="10"/>
  <c r="AD33" i="10"/>
  <c r="AC33" i="10"/>
  <c r="Z40" i="10"/>
  <c r="AG40" i="10"/>
  <c r="AF40" i="10"/>
  <c r="X40" i="10"/>
  <c r="AE40" i="10"/>
  <c r="AD40" i="10"/>
  <c r="AA40" i="10"/>
  <c r="AC40" i="10"/>
  <c r="AB40" i="10"/>
  <c r="Y40" i="10"/>
  <c r="AD37" i="10"/>
  <c r="AC37" i="10"/>
  <c r="AB37" i="10"/>
  <c r="AA37" i="10"/>
  <c r="Z37" i="10"/>
  <c r="AE37" i="10"/>
  <c r="AG37" i="10"/>
  <c r="Y37" i="10"/>
  <c r="AF37" i="10"/>
  <c r="X37" i="10"/>
  <c r="AE18" i="10"/>
  <c r="AC18" i="10"/>
  <c r="AA18" i="10"/>
  <c r="AD18" i="10"/>
  <c r="Z18" i="10"/>
  <c r="AF18" i="10"/>
  <c r="AB18" i="10"/>
  <c r="AG18" i="10"/>
  <c r="Y18" i="10"/>
  <c r="X18" i="10"/>
  <c r="AG41" i="10"/>
  <c r="Y41" i="10"/>
  <c r="AE41" i="10"/>
  <c r="AD41" i="10"/>
  <c r="AC41" i="10"/>
  <c r="AF41" i="10"/>
  <c r="AB41" i="10"/>
  <c r="AA41" i="10"/>
  <c r="Z41" i="10"/>
  <c r="X41" i="10"/>
  <c r="AF30" i="10"/>
  <c r="X30" i="10"/>
  <c r="AE30" i="10"/>
  <c r="AD30" i="10"/>
  <c r="AC30" i="10"/>
  <c r="AB30" i="10"/>
  <c r="AA30" i="10"/>
  <c r="Y30" i="10"/>
  <c r="Z30" i="10"/>
  <c r="AG30" i="10"/>
  <c r="AG34" i="10"/>
  <c r="Y34" i="10"/>
  <c r="AF34" i="10"/>
  <c r="X34" i="10"/>
  <c r="AE34" i="10"/>
  <c r="AD34" i="10"/>
  <c r="AC34" i="10"/>
  <c r="AB34" i="10"/>
  <c r="Z34" i="10"/>
  <c r="AA34" i="10"/>
  <c r="AE20" i="10"/>
  <c r="AD20" i="10"/>
  <c r="AC20" i="10"/>
  <c r="AB20" i="10"/>
  <c r="AA20" i="10"/>
  <c r="X20" i="10"/>
  <c r="Z20" i="10"/>
  <c r="AG20" i="10"/>
  <c r="Y20" i="10"/>
  <c r="AF20" i="10"/>
  <c r="AA24" i="10"/>
  <c r="Z24" i="10"/>
  <c r="AG24" i="10"/>
  <c r="Y24" i="10"/>
  <c r="AF24" i="10"/>
  <c r="X24" i="10"/>
  <c r="AE24" i="10"/>
  <c r="AB24" i="10"/>
  <c r="AD24" i="10"/>
  <c r="AC24" i="10"/>
  <c r="AG31" i="10"/>
  <c r="AB31" i="10"/>
  <c r="AA31" i="10"/>
  <c r="Z31" i="10"/>
  <c r="AF31" i="10"/>
  <c r="X31" i="10"/>
  <c r="AC31" i="10"/>
  <c r="AD31" i="10"/>
  <c r="Y31" i="10"/>
  <c r="AE31" i="10"/>
  <c r="Z38" i="10"/>
  <c r="AG38" i="10"/>
  <c r="Y38" i="10"/>
  <c r="AF38" i="10"/>
  <c r="X38" i="10"/>
  <c r="AE38" i="10"/>
  <c r="AD38" i="10"/>
  <c r="AC38" i="10"/>
  <c r="AB38" i="10"/>
  <c r="AA38" i="10"/>
  <c r="B32" i="2"/>
  <c r="C7" i="2" l="1"/>
  <c r="B35" i="2" s="1"/>
  <c r="G22" i="2" s="1"/>
  <c r="B33" i="2"/>
  <c r="J22" i="2" l="1"/>
  <c r="H22" i="2"/>
  <c r="K18" i="2"/>
  <c r="K19" i="2"/>
  <c r="K20" i="2"/>
  <c r="K21" i="2"/>
  <c r="K22" i="2"/>
  <c r="J18" i="2"/>
  <c r="J19" i="2"/>
  <c r="J20" i="2"/>
  <c r="J21" i="2"/>
  <c r="G18" i="2"/>
  <c r="G19" i="2"/>
  <c r="G20" i="2"/>
  <c r="G21" i="2"/>
  <c r="H18" i="2"/>
  <c r="H19" i="2"/>
  <c r="H20" i="2"/>
  <c r="H21" i="2"/>
  <c r="M22" i="2"/>
  <c r="N21" i="2"/>
  <c r="M21" i="2"/>
  <c r="N20" i="2"/>
  <c r="M20" i="2"/>
  <c r="N19" i="2"/>
  <c r="N22" i="2"/>
  <c r="M19" i="2"/>
  <c r="M18" i="2"/>
  <c r="N18" i="2"/>
  <c r="F20" i="2"/>
  <c r="F18" i="2"/>
  <c r="F22" i="2"/>
  <c r="F19" i="2"/>
  <c r="F21" i="2"/>
  <c r="I20" i="2" l="1"/>
  <c r="O22" i="2"/>
  <c r="L19" i="2"/>
  <c r="I22" i="2"/>
  <c r="L22" i="2"/>
  <c r="I19" i="2"/>
  <c r="L21" i="2"/>
  <c r="O21" i="2"/>
  <c r="I21" i="2"/>
  <c r="O20" i="2"/>
  <c r="L20" i="2"/>
  <c r="O19" i="2"/>
  <c r="O18" i="2"/>
  <c r="I18" i="2"/>
  <c r="L18" i="2"/>
  <c r="E21" i="2" l="1"/>
  <c r="B21" i="2" s="1"/>
  <c r="C21" i="2" s="1"/>
  <c r="E22" i="2"/>
  <c r="B22" i="2" s="1"/>
  <c r="C22" i="2" s="1"/>
  <c r="E19" i="2"/>
  <c r="B19" i="2" s="1"/>
  <c r="C19" i="2" s="1"/>
  <c r="E20" i="2"/>
  <c r="B20" i="2" s="1"/>
  <c r="C20" i="2" s="1"/>
  <c r="E18" i="2"/>
  <c r="B18" i="2" s="1"/>
  <c r="C18" i="2" s="1"/>
  <c r="D21" i="2" l="1"/>
  <c r="D22" i="2"/>
  <c r="D19" i="2"/>
  <c r="D18" i="2"/>
  <c r="D20" i="2"/>
</calcChain>
</file>

<file path=xl/sharedStrings.xml><?xml version="1.0" encoding="utf-8"?>
<sst xmlns="http://schemas.openxmlformats.org/spreadsheetml/2006/main" count="13769" uniqueCount="3210">
  <si>
    <t>£/day</t>
  </si>
  <si>
    <t>p/kWh</t>
  </si>
  <si>
    <t>£</t>
  </si>
  <si>
    <t>Metric</t>
  </si>
  <si>
    <t>Value</t>
  </si>
  <si>
    <t>Postcode</t>
  </si>
  <si>
    <t>AQ</t>
  </si>
  <si>
    <t>Commission p/kWh</t>
  </si>
  <si>
    <t>Calculated fields</t>
  </si>
  <si>
    <t>postcode (outcode)</t>
  </si>
  <si>
    <t>TO HIDE</t>
  </si>
  <si>
    <t>Postcode row</t>
  </si>
  <si>
    <t>LDZ</t>
  </si>
  <si>
    <t>Outcode</t>
  </si>
  <si>
    <t>AA3</t>
  </si>
  <si>
    <t>SW</t>
  </si>
  <si>
    <t>SW2</t>
  </si>
  <si>
    <t>AA62</t>
  </si>
  <si>
    <t>WS</t>
  </si>
  <si>
    <t>WA2</t>
  </si>
  <si>
    <t>AA66</t>
  </si>
  <si>
    <t>AA67</t>
  </si>
  <si>
    <t>B50</t>
  </si>
  <si>
    <t>SW1</t>
  </si>
  <si>
    <t>BA1</t>
  </si>
  <si>
    <t>BA10</t>
  </si>
  <si>
    <t>BA11</t>
  </si>
  <si>
    <t>BA12</t>
  </si>
  <si>
    <t>SW3</t>
  </si>
  <si>
    <t>BA13</t>
  </si>
  <si>
    <t>BA14</t>
  </si>
  <si>
    <t>BA15</t>
  </si>
  <si>
    <t>BA16</t>
  </si>
  <si>
    <t>BA2</t>
  </si>
  <si>
    <t>BA20</t>
  </si>
  <si>
    <t>BA21</t>
  </si>
  <si>
    <t>BA22</t>
  </si>
  <si>
    <t>BA3</t>
  </si>
  <si>
    <t>BA4</t>
  </si>
  <si>
    <t>BA5</t>
  </si>
  <si>
    <t>BA6</t>
  </si>
  <si>
    <t>BA61</t>
  </si>
  <si>
    <t>BA7</t>
  </si>
  <si>
    <t>BA9</t>
  </si>
  <si>
    <t>BS1</t>
  </si>
  <si>
    <t>BS10</t>
  </si>
  <si>
    <t>BS11</t>
  </si>
  <si>
    <t>BS12</t>
  </si>
  <si>
    <t>BS13</t>
  </si>
  <si>
    <t>BS14</t>
  </si>
  <si>
    <t>BS15</t>
  </si>
  <si>
    <t>BS16</t>
  </si>
  <si>
    <t>BS17</t>
  </si>
  <si>
    <t>BS18</t>
  </si>
  <si>
    <t>BS19</t>
  </si>
  <si>
    <t>BS2</t>
  </si>
  <si>
    <t>BS20</t>
  </si>
  <si>
    <t>BS21</t>
  </si>
  <si>
    <t>BS22</t>
  </si>
  <si>
    <t>BS23</t>
  </si>
  <si>
    <t>BS24</t>
  </si>
  <si>
    <t>BS25</t>
  </si>
  <si>
    <t>BS26</t>
  </si>
  <si>
    <t>BS27</t>
  </si>
  <si>
    <t>BS28</t>
  </si>
  <si>
    <t>BS29</t>
  </si>
  <si>
    <t>BS3</t>
  </si>
  <si>
    <t>BS30</t>
  </si>
  <si>
    <t>BS31</t>
  </si>
  <si>
    <t>BS32</t>
  </si>
  <si>
    <t>BS34</t>
  </si>
  <si>
    <t>BS35</t>
  </si>
  <si>
    <t>BS36</t>
  </si>
  <si>
    <t>BS37</t>
  </si>
  <si>
    <t>BS39</t>
  </si>
  <si>
    <t>BS4</t>
  </si>
  <si>
    <t>BS40</t>
  </si>
  <si>
    <t>BS41</t>
  </si>
  <si>
    <t>BS46</t>
  </si>
  <si>
    <t>BS48</t>
  </si>
  <si>
    <t>BS49</t>
  </si>
  <si>
    <t>BS5</t>
  </si>
  <si>
    <t>BS6</t>
  </si>
  <si>
    <t>BS7</t>
  </si>
  <si>
    <t>BS8</t>
  </si>
  <si>
    <t>BS87</t>
  </si>
  <si>
    <t>BS9</t>
  </si>
  <si>
    <t>BS98</t>
  </si>
  <si>
    <t>BS99</t>
  </si>
  <si>
    <t>BT23</t>
  </si>
  <si>
    <t>BT28</t>
  </si>
  <si>
    <t>BT32</t>
  </si>
  <si>
    <t>BT39</t>
  </si>
  <si>
    <t>BT40</t>
  </si>
  <si>
    <t>BT63</t>
  </si>
  <si>
    <t>CF1</t>
  </si>
  <si>
    <t>CF10</t>
  </si>
  <si>
    <t>CF11</t>
  </si>
  <si>
    <t>CF14</t>
  </si>
  <si>
    <t>CF15</t>
  </si>
  <si>
    <t>CF2</t>
  </si>
  <si>
    <t>CF23</t>
  </si>
  <si>
    <t>CF24</t>
  </si>
  <si>
    <t>CF28</t>
  </si>
  <si>
    <t>CF3</t>
  </si>
  <si>
    <t>CF31</t>
  </si>
  <si>
    <t>CF32</t>
  </si>
  <si>
    <t>CF33</t>
  </si>
  <si>
    <t>CF34</t>
  </si>
  <si>
    <t>CF35</t>
  </si>
  <si>
    <t>CF36</t>
  </si>
  <si>
    <t>CF37</t>
  </si>
  <si>
    <t>CF38</t>
  </si>
  <si>
    <t>CF39</t>
  </si>
  <si>
    <t>CF4</t>
  </si>
  <si>
    <t>CF40</t>
  </si>
  <si>
    <t>CF41</t>
  </si>
  <si>
    <t>CF42</t>
  </si>
  <si>
    <t>CF43</t>
  </si>
  <si>
    <t>CF44</t>
  </si>
  <si>
    <t>CF45</t>
  </si>
  <si>
    <t>CF46</t>
  </si>
  <si>
    <t>CF47</t>
  </si>
  <si>
    <t>CF48</t>
  </si>
  <si>
    <t>CF5</t>
  </si>
  <si>
    <t>CF61</t>
  </si>
  <si>
    <t>CF62</t>
  </si>
  <si>
    <t>CF63</t>
  </si>
  <si>
    <t>CF64</t>
  </si>
  <si>
    <t>CF65</t>
  </si>
  <si>
    <t>CF7</t>
  </si>
  <si>
    <t>CF71</t>
  </si>
  <si>
    <t>CF72</t>
  </si>
  <si>
    <t>CF8</t>
  </si>
  <si>
    <t>CF81</t>
  </si>
  <si>
    <t>CF82</t>
  </si>
  <si>
    <t>CF83</t>
  </si>
  <si>
    <t>CF99</t>
  </si>
  <si>
    <t>CH3</t>
  </si>
  <si>
    <t>WN</t>
  </si>
  <si>
    <t>WA1</t>
  </si>
  <si>
    <t>CH4</t>
  </si>
  <si>
    <t>CH5</t>
  </si>
  <si>
    <t>CH6</t>
  </si>
  <si>
    <t>CH7</t>
  </si>
  <si>
    <t>CH8</t>
  </si>
  <si>
    <t>EX1</t>
  </si>
  <si>
    <t>EX10</t>
  </si>
  <si>
    <t>EX11</t>
  </si>
  <si>
    <t>EX12</t>
  </si>
  <si>
    <t>EX13</t>
  </si>
  <si>
    <t>EX14</t>
  </si>
  <si>
    <t>EX15</t>
  </si>
  <si>
    <t>EX16</t>
  </si>
  <si>
    <t>EX17</t>
  </si>
  <si>
    <t>EX18</t>
  </si>
  <si>
    <t>EX19</t>
  </si>
  <si>
    <t>EX2</t>
  </si>
  <si>
    <t>EX20</t>
  </si>
  <si>
    <t>EX22</t>
  </si>
  <si>
    <t>EX23</t>
  </si>
  <si>
    <t>EX24</t>
  </si>
  <si>
    <t>EX3</t>
  </si>
  <si>
    <t>EX31</t>
  </si>
  <si>
    <t>EX32</t>
  </si>
  <si>
    <t>EX33</t>
  </si>
  <si>
    <t>EX34</t>
  </si>
  <si>
    <t>EX35</t>
  </si>
  <si>
    <t>EX36</t>
  </si>
  <si>
    <t>EX37</t>
  </si>
  <si>
    <t>EX38</t>
  </si>
  <si>
    <t>EX39</t>
  </si>
  <si>
    <t>EX4</t>
  </si>
  <si>
    <t>EX5</t>
  </si>
  <si>
    <t>EX51</t>
  </si>
  <si>
    <t>EX6</t>
  </si>
  <si>
    <t>EX7</t>
  </si>
  <si>
    <t>EX8</t>
  </si>
  <si>
    <t>EX9</t>
  </si>
  <si>
    <t>GL1</t>
  </si>
  <si>
    <t>GL10</t>
  </si>
  <si>
    <t>GL11</t>
  </si>
  <si>
    <t>GL12</t>
  </si>
  <si>
    <t>GL13</t>
  </si>
  <si>
    <t>GL14</t>
  </si>
  <si>
    <t>GL15</t>
  </si>
  <si>
    <t>GL16</t>
  </si>
  <si>
    <t>GL17</t>
  </si>
  <si>
    <t>GL18</t>
  </si>
  <si>
    <t>GL19</t>
  </si>
  <si>
    <t>GL2</t>
  </si>
  <si>
    <t>GL20</t>
  </si>
  <si>
    <t>GL21</t>
  </si>
  <si>
    <t>GL3</t>
  </si>
  <si>
    <t>GL4</t>
  </si>
  <si>
    <t>GL5</t>
  </si>
  <si>
    <t>GL50</t>
  </si>
  <si>
    <t>GL51</t>
  </si>
  <si>
    <t>GL52</t>
  </si>
  <si>
    <t>GL53</t>
  </si>
  <si>
    <t>GL54</t>
  </si>
  <si>
    <t>GL55</t>
  </si>
  <si>
    <t>GL56</t>
  </si>
  <si>
    <t>GL57</t>
  </si>
  <si>
    <t>GL6</t>
  </si>
  <si>
    <t>GL65</t>
  </si>
  <si>
    <t>GL7</t>
  </si>
  <si>
    <t>GL8</t>
  </si>
  <si>
    <t>HR3</t>
  </si>
  <si>
    <t>HR8</t>
  </si>
  <si>
    <t>HR9</t>
  </si>
  <si>
    <t>LD1</t>
  </si>
  <si>
    <t>LD2</t>
  </si>
  <si>
    <t>LD3</t>
  </si>
  <si>
    <t>LD5</t>
  </si>
  <si>
    <t>LD6</t>
  </si>
  <si>
    <t>LD7</t>
  </si>
  <si>
    <t>LD8</t>
  </si>
  <si>
    <t>LL1</t>
  </si>
  <si>
    <t>LL11</t>
  </si>
  <si>
    <t>LL12</t>
  </si>
  <si>
    <t>LL13</t>
  </si>
  <si>
    <t>LL14</t>
  </si>
  <si>
    <t>LL15</t>
  </si>
  <si>
    <t>LL16</t>
  </si>
  <si>
    <t>LL17</t>
  </si>
  <si>
    <t>LL18</t>
  </si>
  <si>
    <t>LL19</t>
  </si>
  <si>
    <t>LL20</t>
  </si>
  <si>
    <t>LL21</t>
  </si>
  <si>
    <t>LL22</t>
  </si>
  <si>
    <t>LL23</t>
  </si>
  <si>
    <t>LL24</t>
  </si>
  <si>
    <t>LL26</t>
  </si>
  <si>
    <t>LL27</t>
  </si>
  <si>
    <t>LL28</t>
  </si>
  <si>
    <t>LL29</t>
  </si>
  <si>
    <t>LL30</t>
  </si>
  <si>
    <t>LL31</t>
  </si>
  <si>
    <t>LL32</t>
  </si>
  <si>
    <t>LL33</t>
  </si>
  <si>
    <t>LL34</t>
  </si>
  <si>
    <t>LL35</t>
  </si>
  <si>
    <t>LL36</t>
  </si>
  <si>
    <t>LL40</t>
  </si>
  <si>
    <t>LL41</t>
  </si>
  <si>
    <t>LL42</t>
  </si>
  <si>
    <t>LL47</t>
  </si>
  <si>
    <t>LL48</t>
  </si>
  <si>
    <t>LL49</t>
  </si>
  <si>
    <t>LL51</t>
  </si>
  <si>
    <t>LL52</t>
  </si>
  <si>
    <t>LL53</t>
  </si>
  <si>
    <t>LL54</t>
  </si>
  <si>
    <t>LL55</t>
  </si>
  <si>
    <t>LL56</t>
  </si>
  <si>
    <t>LL57</t>
  </si>
  <si>
    <t>LL58</t>
  </si>
  <si>
    <t>LL59</t>
  </si>
  <si>
    <t>LL6</t>
  </si>
  <si>
    <t>LL60</t>
  </si>
  <si>
    <t>LL61</t>
  </si>
  <si>
    <t>LL62</t>
  </si>
  <si>
    <t>LL63</t>
  </si>
  <si>
    <t>LL64</t>
  </si>
  <si>
    <t>LL65</t>
  </si>
  <si>
    <t>LL66</t>
  </si>
  <si>
    <t>LL67</t>
  </si>
  <si>
    <t>LL68</t>
  </si>
  <si>
    <t>LL69</t>
  </si>
  <si>
    <t>LL7</t>
  </si>
  <si>
    <t>LL71</t>
  </si>
  <si>
    <t>LL73</t>
  </si>
  <si>
    <t>LL74</t>
  </si>
  <si>
    <t>LL77</t>
  </si>
  <si>
    <t>LL78</t>
  </si>
  <si>
    <t>NP08</t>
  </si>
  <si>
    <t>NP1</t>
  </si>
  <si>
    <t>NP10</t>
  </si>
  <si>
    <t>NP11</t>
  </si>
  <si>
    <t>NP12</t>
  </si>
  <si>
    <t>NP13</t>
  </si>
  <si>
    <t>NP15</t>
  </si>
  <si>
    <t>NP16</t>
  </si>
  <si>
    <t>NP17</t>
  </si>
  <si>
    <t>NP18</t>
  </si>
  <si>
    <t>NP19</t>
  </si>
  <si>
    <t>NP2</t>
  </si>
  <si>
    <t>NP20</t>
  </si>
  <si>
    <t>NP22</t>
  </si>
  <si>
    <t>NP23</t>
  </si>
  <si>
    <t>NP24</t>
  </si>
  <si>
    <t>NP25</t>
  </si>
  <si>
    <t>NP26</t>
  </si>
  <si>
    <t>NP3</t>
  </si>
  <si>
    <t>NP4</t>
  </si>
  <si>
    <t>NP44</t>
  </si>
  <si>
    <t>NP5</t>
  </si>
  <si>
    <t>NP6</t>
  </si>
  <si>
    <t>NP7</t>
  </si>
  <si>
    <t>NP8</t>
  </si>
  <si>
    <t>NP9</t>
  </si>
  <si>
    <t>OX18</t>
  </si>
  <si>
    <t>PL1</t>
  </si>
  <si>
    <t>PL11</t>
  </si>
  <si>
    <t>PL12</t>
  </si>
  <si>
    <t>PL13</t>
  </si>
  <si>
    <t>PL14</t>
  </si>
  <si>
    <t>PL15</t>
  </si>
  <si>
    <t>PL17</t>
  </si>
  <si>
    <t>PL18</t>
  </si>
  <si>
    <t>PL19</t>
  </si>
  <si>
    <t>PL2</t>
  </si>
  <si>
    <t>PL20</t>
  </si>
  <si>
    <t>PL21</t>
  </si>
  <si>
    <t>PL22</t>
  </si>
  <si>
    <t>PL23</t>
  </si>
  <si>
    <t>PL24</t>
  </si>
  <si>
    <t>PL25</t>
  </si>
  <si>
    <t>PL26</t>
  </si>
  <si>
    <t>PL27</t>
  </si>
  <si>
    <t>PL28</t>
  </si>
  <si>
    <t>PL3</t>
  </si>
  <si>
    <t>PL30</t>
  </si>
  <si>
    <t>PL31</t>
  </si>
  <si>
    <t>PL35</t>
  </si>
  <si>
    <t>PL4</t>
  </si>
  <si>
    <t>PL5</t>
  </si>
  <si>
    <t>PL6</t>
  </si>
  <si>
    <t>PL7</t>
  </si>
  <si>
    <t>PL8</t>
  </si>
  <si>
    <t>PL9</t>
  </si>
  <si>
    <t>RG17</t>
  </si>
  <si>
    <t>SA1</t>
  </si>
  <si>
    <t>SA10</t>
  </si>
  <si>
    <t>SA11</t>
  </si>
  <si>
    <t>SA12</t>
  </si>
  <si>
    <t>SA13</t>
  </si>
  <si>
    <t>SA14</t>
  </si>
  <si>
    <t>SA15</t>
  </si>
  <si>
    <t>SA16</t>
  </si>
  <si>
    <t>SA17</t>
  </si>
  <si>
    <t>SA18</t>
  </si>
  <si>
    <t>SA19</t>
  </si>
  <si>
    <t>SA2</t>
  </si>
  <si>
    <t>SA20</t>
  </si>
  <si>
    <t>SA25</t>
  </si>
  <si>
    <t>SA3</t>
  </si>
  <si>
    <t>SA31</t>
  </si>
  <si>
    <t>SA32</t>
  </si>
  <si>
    <t>SA33</t>
  </si>
  <si>
    <t>SA34</t>
  </si>
  <si>
    <t>SA35</t>
  </si>
  <si>
    <t>SA38</t>
  </si>
  <si>
    <t>SA4</t>
  </si>
  <si>
    <t>SA40</t>
  </si>
  <si>
    <t>SA42</t>
  </si>
  <si>
    <t>SA43</t>
  </si>
  <si>
    <t>SA44</t>
  </si>
  <si>
    <t>SA45</t>
  </si>
  <si>
    <t>SA48</t>
  </si>
  <si>
    <t>SA5</t>
  </si>
  <si>
    <t>SA6</t>
  </si>
  <si>
    <t>SA61</t>
  </si>
  <si>
    <t>SA62</t>
  </si>
  <si>
    <t>SA64</t>
  </si>
  <si>
    <t>SA65</t>
  </si>
  <si>
    <t>SA66</t>
  </si>
  <si>
    <t>SA67</t>
  </si>
  <si>
    <t>SA68</t>
  </si>
  <si>
    <t>SA69</t>
  </si>
  <si>
    <t>SA7</t>
  </si>
  <si>
    <t>SA70</t>
  </si>
  <si>
    <t>SA71</t>
  </si>
  <si>
    <t>SA72</t>
  </si>
  <si>
    <t>SA73</t>
  </si>
  <si>
    <t>SA8</t>
  </si>
  <si>
    <t>SA9</t>
  </si>
  <si>
    <t>SN03</t>
  </si>
  <si>
    <t>SN1</t>
  </si>
  <si>
    <t>SN10</t>
  </si>
  <si>
    <t>SN11</t>
  </si>
  <si>
    <t>SN12</t>
  </si>
  <si>
    <t>SN13</t>
  </si>
  <si>
    <t>SN14</t>
  </si>
  <si>
    <t>SN15</t>
  </si>
  <si>
    <t>SN16</t>
  </si>
  <si>
    <t>SN2</t>
  </si>
  <si>
    <t>SN25</t>
  </si>
  <si>
    <t>SN26</t>
  </si>
  <si>
    <t>SN3</t>
  </si>
  <si>
    <t>SN4</t>
  </si>
  <si>
    <t>SN5</t>
  </si>
  <si>
    <t>SN6</t>
  </si>
  <si>
    <t>SN7</t>
  </si>
  <si>
    <t>SN8</t>
  </si>
  <si>
    <t>SN9</t>
  </si>
  <si>
    <t>SY10</t>
  </si>
  <si>
    <t>SY11</t>
  </si>
  <si>
    <t>SY12</t>
  </si>
  <si>
    <t>SY13</t>
  </si>
  <si>
    <t>SY14</t>
  </si>
  <si>
    <t>SY15</t>
  </si>
  <si>
    <t>SY16</t>
  </si>
  <si>
    <t>SY17</t>
  </si>
  <si>
    <t>SY18</t>
  </si>
  <si>
    <t>SY19</t>
  </si>
  <si>
    <t>SY20</t>
  </si>
  <si>
    <t>SY21</t>
  </si>
  <si>
    <t>SY22</t>
  </si>
  <si>
    <t>SY23</t>
  </si>
  <si>
    <t>SY24</t>
  </si>
  <si>
    <t>SY4</t>
  </si>
  <si>
    <t>TA1</t>
  </si>
  <si>
    <t>TA10</t>
  </si>
  <si>
    <t>TA11</t>
  </si>
  <si>
    <t>TA12</t>
  </si>
  <si>
    <t>TA13</t>
  </si>
  <si>
    <t>TA14</t>
  </si>
  <si>
    <t>TA15</t>
  </si>
  <si>
    <t>TA16</t>
  </si>
  <si>
    <t>TA17</t>
  </si>
  <si>
    <t>TA18</t>
  </si>
  <si>
    <t>TA19</t>
  </si>
  <si>
    <t>TA2</t>
  </si>
  <si>
    <t>TA20</t>
  </si>
  <si>
    <t>TA21</t>
  </si>
  <si>
    <t>TA23</t>
  </si>
  <si>
    <t>TA24</t>
  </si>
  <si>
    <t>TA3</t>
  </si>
  <si>
    <t>TA4</t>
  </si>
  <si>
    <t>TA5</t>
  </si>
  <si>
    <t>TA6</t>
  </si>
  <si>
    <t>TA7</t>
  </si>
  <si>
    <t>TA8</t>
  </si>
  <si>
    <t>TA89</t>
  </si>
  <si>
    <t>TA9</t>
  </si>
  <si>
    <t>TQ01</t>
  </si>
  <si>
    <t>TQ1</t>
  </si>
  <si>
    <t>TQ10</t>
  </si>
  <si>
    <t>TQ11</t>
  </si>
  <si>
    <t>TQ12</t>
  </si>
  <si>
    <t>TQ13</t>
  </si>
  <si>
    <t>TQ14</t>
  </si>
  <si>
    <t>TQ17</t>
  </si>
  <si>
    <t>TQ2</t>
  </si>
  <si>
    <t>TQ3</t>
  </si>
  <si>
    <t>TQ31</t>
  </si>
  <si>
    <t>TQ4</t>
  </si>
  <si>
    <t>TQ5</t>
  </si>
  <si>
    <t>TQ6</t>
  </si>
  <si>
    <t>TQ7</t>
  </si>
  <si>
    <t>TQ8</t>
  </si>
  <si>
    <t>TQ9</t>
  </si>
  <si>
    <t>TR1</t>
  </si>
  <si>
    <t>TR10</t>
  </si>
  <si>
    <t>TR11</t>
  </si>
  <si>
    <t>TR12</t>
  </si>
  <si>
    <t>TR13</t>
  </si>
  <si>
    <t>TR14</t>
  </si>
  <si>
    <t>TR15</t>
  </si>
  <si>
    <t>TR16</t>
  </si>
  <si>
    <t>TR17</t>
  </si>
  <si>
    <t>TR18</t>
  </si>
  <si>
    <t>TR2</t>
  </si>
  <si>
    <t>TR20</t>
  </si>
  <si>
    <t>TR26</t>
  </si>
  <si>
    <t>TR27</t>
  </si>
  <si>
    <t>TR3</t>
  </si>
  <si>
    <t>TR4</t>
  </si>
  <si>
    <t>TR5</t>
  </si>
  <si>
    <t>TR6</t>
  </si>
  <si>
    <t>TR7</t>
  </si>
  <si>
    <t>TR8</t>
  </si>
  <si>
    <t>TR9</t>
  </si>
  <si>
    <t>WR10</t>
  </si>
  <si>
    <t>WR11</t>
  </si>
  <si>
    <t>WR12</t>
  </si>
  <si>
    <t>WR5</t>
  </si>
  <si>
    <t>WR8</t>
  </si>
  <si>
    <t>AA1</t>
  </si>
  <si>
    <t>SC</t>
  </si>
  <si>
    <t>AA10</t>
  </si>
  <si>
    <t>AA12</t>
  </si>
  <si>
    <t>AA13</t>
  </si>
  <si>
    <t>AA14</t>
  </si>
  <si>
    <t>AA15</t>
  </si>
  <si>
    <t>AA17</t>
  </si>
  <si>
    <t>AA18</t>
  </si>
  <si>
    <t>AA19</t>
  </si>
  <si>
    <t>SE</t>
  </si>
  <si>
    <t>SE1</t>
  </si>
  <si>
    <t>AA21</t>
  </si>
  <si>
    <t>SO</t>
  </si>
  <si>
    <t>SO1</t>
  </si>
  <si>
    <t>AA22</t>
  </si>
  <si>
    <t>AA23</t>
  </si>
  <si>
    <t>AA24</t>
  </si>
  <si>
    <t>AA28</t>
  </si>
  <si>
    <t>AA29</t>
  </si>
  <si>
    <t>AA31</t>
  </si>
  <si>
    <t>AA33</t>
  </si>
  <si>
    <t>AA34</t>
  </si>
  <si>
    <t>AA35</t>
  </si>
  <si>
    <t>AA37</t>
  </si>
  <si>
    <t>AA38</t>
  </si>
  <si>
    <t>AA39</t>
  </si>
  <si>
    <t>AA4</t>
  </si>
  <si>
    <t>AA40</t>
  </si>
  <si>
    <t>AA45</t>
  </si>
  <si>
    <t>AA5</t>
  </si>
  <si>
    <t>AA6</t>
  </si>
  <si>
    <t>AA61</t>
  </si>
  <si>
    <t>AA63</t>
  </si>
  <si>
    <t>AA64</t>
  </si>
  <si>
    <t>AA65</t>
  </si>
  <si>
    <t>AA7</t>
  </si>
  <si>
    <t>AA80</t>
  </si>
  <si>
    <t>AA81</t>
  </si>
  <si>
    <t>AA82</t>
  </si>
  <si>
    <t>AA83</t>
  </si>
  <si>
    <t>AA84</t>
  </si>
  <si>
    <t>AA85</t>
  </si>
  <si>
    <t>AA86</t>
  </si>
  <si>
    <t>AA87</t>
  </si>
  <si>
    <t>AA88</t>
  </si>
  <si>
    <t>AA9</t>
  </si>
  <si>
    <t>AB01</t>
  </si>
  <si>
    <t>AB02</t>
  </si>
  <si>
    <t>AB1</t>
  </si>
  <si>
    <t>AB10</t>
  </si>
  <si>
    <t>AB11</t>
  </si>
  <si>
    <t>AB12</t>
  </si>
  <si>
    <t>AB13</t>
  </si>
  <si>
    <t>AB14</t>
  </si>
  <si>
    <t>AB15</t>
  </si>
  <si>
    <t>AB16</t>
  </si>
  <si>
    <t>AB2</t>
  </si>
  <si>
    <t>AB21</t>
  </si>
  <si>
    <t>AB22</t>
  </si>
  <si>
    <t>AB23</t>
  </si>
  <si>
    <t>AB24</t>
  </si>
  <si>
    <t>AB25</t>
  </si>
  <si>
    <t>AB28</t>
  </si>
  <si>
    <t>AB3</t>
  </si>
  <si>
    <t>AB30</t>
  </si>
  <si>
    <t>AB31</t>
  </si>
  <si>
    <t>AB32</t>
  </si>
  <si>
    <t>AB33</t>
  </si>
  <si>
    <t>AB34</t>
  </si>
  <si>
    <t>AB37</t>
  </si>
  <si>
    <t>AB38</t>
  </si>
  <si>
    <t>AB39</t>
  </si>
  <si>
    <t>AB4</t>
  </si>
  <si>
    <t>AB41</t>
  </si>
  <si>
    <t>AB42</t>
  </si>
  <si>
    <t>AB43</t>
  </si>
  <si>
    <t>AB44</t>
  </si>
  <si>
    <t>AB45</t>
  </si>
  <si>
    <t>AB5</t>
  </si>
  <si>
    <t>AB51</t>
  </si>
  <si>
    <t>AB52</t>
  </si>
  <si>
    <t>AB53</t>
  </si>
  <si>
    <t>AB54</t>
  </si>
  <si>
    <t>AB55</t>
  </si>
  <si>
    <t>AB56</t>
  </si>
  <si>
    <t>AB7</t>
  </si>
  <si>
    <t>AB8</t>
  </si>
  <si>
    <t>AB9</t>
  </si>
  <si>
    <t>SO2</t>
  </si>
  <si>
    <t>BH1</t>
  </si>
  <si>
    <t>BH10</t>
  </si>
  <si>
    <t>BH11</t>
  </si>
  <si>
    <t>BH12</t>
  </si>
  <si>
    <t>BH13</t>
  </si>
  <si>
    <t>BH14</t>
  </si>
  <si>
    <t>BH15</t>
  </si>
  <si>
    <t>BH16</t>
  </si>
  <si>
    <t>BH17</t>
  </si>
  <si>
    <t>BH18</t>
  </si>
  <si>
    <t>BH19</t>
  </si>
  <si>
    <t>BH2</t>
  </si>
  <si>
    <t>BH20</t>
  </si>
  <si>
    <t>BH21</t>
  </si>
  <si>
    <t>BH22</t>
  </si>
  <si>
    <t>BH23</t>
  </si>
  <si>
    <t>BH24</t>
  </si>
  <si>
    <t>BH25</t>
  </si>
  <si>
    <t>BH3</t>
  </si>
  <si>
    <t>BH31</t>
  </si>
  <si>
    <t>BH4</t>
  </si>
  <si>
    <t>BH41</t>
  </si>
  <si>
    <t>BH5</t>
  </si>
  <si>
    <t>BH6</t>
  </si>
  <si>
    <t>BH7</t>
  </si>
  <si>
    <t>BH8</t>
  </si>
  <si>
    <t>BH9</t>
  </si>
  <si>
    <t>BN1</t>
  </si>
  <si>
    <t>BN10</t>
  </si>
  <si>
    <t>BN11</t>
  </si>
  <si>
    <t>BN12</t>
  </si>
  <si>
    <t>BN13</t>
  </si>
  <si>
    <t>BN14</t>
  </si>
  <si>
    <t>BN15</t>
  </si>
  <si>
    <t>SE2</t>
  </si>
  <si>
    <t>BN16</t>
  </si>
  <si>
    <t>BN17</t>
  </si>
  <si>
    <t>BN18</t>
  </si>
  <si>
    <t>BN2</t>
  </si>
  <si>
    <t>BN20</t>
  </si>
  <si>
    <t>BN21</t>
  </si>
  <si>
    <t>BN22</t>
  </si>
  <si>
    <t>BN23</t>
  </si>
  <si>
    <t>BN24</t>
  </si>
  <si>
    <t>BN25</t>
  </si>
  <si>
    <t>BN26</t>
  </si>
  <si>
    <t>BN27</t>
  </si>
  <si>
    <t>BN3</t>
  </si>
  <si>
    <t>BN4</t>
  </si>
  <si>
    <t>BN41</t>
  </si>
  <si>
    <t>BN42</t>
  </si>
  <si>
    <t>BN43</t>
  </si>
  <si>
    <t>BN44</t>
  </si>
  <si>
    <t>BN45</t>
  </si>
  <si>
    <t>BN5</t>
  </si>
  <si>
    <t>BN6</t>
  </si>
  <si>
    <t>BN7</t>
  </si>
  <si>
    <t>BN8</t>
  </si>
  <si>
    <t>BN9</t>
  </si>
  <si>
    <t>BN99</t>
  </si>
  <si>
    <t>BR1</t>
  </si>
  <si>
    <t>BR2</t>
  </si>
  <si>
    <t>BR3</t>
  </si>
  <si>
    <t>BR4</t>
  </si>
  <si>
    <t>BR5</t>
  </si>
  <si>
    <t>BR6</t>
  </si>
  <si>
    <t>BR7</t>
  </si>
  <si>
    <t>BR8</t>
  </si>
  <si>
    <t>CB2</t>
  </si>
  <si>
    <t>CM12</t>
  </si>
  <si>
    <t>CR0</t>
  </si>
  <si>
    <t>CR2</t>
  </si>
  <si>
    <t>CR3</t>
  </si>
  <si>
    <t>CR4</t>
  </si>
  <si>
    <t>CR5</t>
  </si>
  <si>
    <t>CR6</t>
  </si>
  <si>
    <t>CR7</t>
  </si>
  <si>
    <t>CR8</t>
  </si>
  <si>
    <t>CR9</t>
  </si>
  <si>
    <t>CT1</t>
  </si>
  <si>
    <t>CT10</t>
  </si>
  <si>
    <t>CT11</t>
  </si>
  <si>
    <t>CT12</t>
  </si>
  <si>
    <t>CT13</t>
  </si>
  <si>
    <t>CT14</t>
  </si>
  <si>
    <t>CT15</t>
  </si>
  <si>
    <t>CT16</t>
  </si>
  <si>
    <t>CT17</t>
  </si>
  <si>
    <t>CT18</t>
  </si>
  <si>
    <t>CT19</t>
  </si>
  <si>
    <t>CT2</t>
  </si>
  <si>
    <t>CT20</t>
  </si>
  <si>
    <t>CT21</t>
  </si>
  <si>
    <t>CT27</t>
  </si>
  <si>
    <t>CT3</t>
  </si>
  <si>
    <t>CT37</t>
  </si>
  <si>
    <t>CT4</t>
  </si>
  <si>
    <t>CT5</t>
  </si>
  <si>
    <t>CT6</t>
  </si>
  <si>
    <t>CT7</t>
  </si>
  <si>
    <t>CT8</t>
  </si>
  <si>
    <t>CT9</t>
  </si>
  <si>
    <t>DA06</t>
  </si>
  <si>
    <t>DA1</t>
  </si>
  <si>
    <t>DA10</t>
  </si>
  <si>
    <t>DA11</t>
  </si>
  <si>
    <t>DA12</t>
  </si>
  <si>
    <t>DA13</t>
  </si>
  <si>
    <t>DA14</t>
  </si>
  <si>
    <t>DA15</t>
  </si>
  <si>
    <t>DA16</t>
  </si>
  <si>
    <t>DA17</t>
  </si>
  <si>
    <t>DA18</t>
  </si>
  <si>
    <t>DA2</t>
  </si>
  <si>
    <t>DA3</t>
  </si>
  <si>
    <t>DA4</t>
  </si>
  <si>
    <t>DA5</t>
  </si>
  <si>
    <t>DA6</t>
  </si>
  <si>
    <t>DA7</t>
  </si>
  <si>
    <t>DA8</t>
  </si>
  <si>
    <t>DA9</t>
  </si>
  <si>
    <t>DD1</t>
  </si>
  <si>
    <t>DD10</t>
  </si>
  <si>
    <t>DD11</t>
  </si>
  <si>
    <t>DD2</t>
  </si>
  <si>
    <t>DD3</t>
  </si>
  <si>
    <t>DD4</t>
  </si>
  <si>
    <t>DD5</t>
  </si>
  <si>
    <t>DD6</t>
  </si>
  <si>
    <t>DD7</t>
  </si>
  <si>
    <t>DD8</t>
  </si>
  <si>
    <t>DD9</t>
  </si>
  <si>
    <t>DG1</t>
  </si>
  <si>
    <t>DG10</t>
  </si>
  <si>
    <t>DG11</t>
  </si>
  <si>
    <t>DG12</t>
  </si>
  <si>
    <t>DG13</t>
  </si>
  <si>
    <t>DG16</t>
  </si>
  <si>
    <t>DG2</t>
  </si>
  <si>
    <t>DG4</t>
  </si>
  <si>
    <t>DG5</t>
  </si>
  <si>
    <t>DG6</t>
  </si>
  <si>
    <t>DG7</t>
  </si>
  <si>
    <t>DG8</t>
  </si>
  <si>
    <t>DG9</t>
  </si>
  <si>
    <t>LS</t>
  </si>
  <si>
    <t>DT1</t>
  </si>
  <si>
    <t>DT10</t>
  </si>
  <si>
    <t>DT11</t>
  </si>
  <si>
    <t>DT2</t>
  </si>
  <si>
    <t>DT3</t>
  </si>
  <si>
    <t>DT4</t>
  </si>
  <si>
    <t>DT5</t>
  </si>
  <si>
    <t>DT6</t>
  </si>
  <si>
    <t>DT7</t>
  </si>
  <si>
    <t>DT8</t>
  </si>
  <si>
    <t>DT9</t>
  </si>
  <si>
    <t>E9</t>
  </si>
  <si>
    <t>EH1</t>
  </si>
  <si>
    <t>EH10</t>
  </si>
  <si>
    <t>EH11</t>
  </si>
  <si>
    <t>EH12</t>
  </si>
  <si>
    <t>EH13</t>
  </si>
  <si>
    <t>EH14</t>
  </si>
  <si>
    <t>EH15</t>
  </si>
  <si>
    <t>EH16</t>
  </si>
  <si>
    <t>EH17</t>
  </si>
  <si>
    <t>EH18</t>
  </si>
  <si>
    <t>EH19</t>
  </si>
  <si>
    <t>EH2</t>
  </si>
  <si>
    <t>EH20</t>
  </si>
  <si>
    <t>EH21</t>
  </si>
  <si>
    <t>EH22</t>
  </si>
  <si>
    <t>EH23</t>
  </si>
  <si>
    <t>EH24</t>
  </si>
  <si>
    <t>EH25</t>
  </si>
  <si>
    <t>EH26</t>
  </si>
  <si>
    <t>EH27</t>
  </si>
  <si>
    <t>EH28</t>
  </si>
  <si>
    <t>EH29</t>
  </si>
  <si>
    <t>EH3</t>
  </si>
  <si>
    <t>EH30</t>
  </si>
  <si>
    <t>EH31</t>
  </si>
  <si>
    <t>EH32</t>
  </si>
  <si>
    <t>EH33</t>
  </si>
  <si>
    <t>EH34</t>
  </si>
  <si>
    <t>EH35</t>
  </si>
  <si>
    <t>EH37</t>
  </si>
  <si>
    <t>EH39</t>
  </si>
  <si>
    <t>EH4</t>
  </si>
  <si>
    <t>EH40</t>
  </si>
  <si>
    <t>EH41</t>
  </si>
  <si>
    <t>EH42</t>
  </si>
  <si>
    <t>EH43</t>
  </si>
  <si>
    <t>EH44</t>
  </si>
  <si>
    <t>EH45</t>
  </si>
  <si>
    <t>EH47</t>
  </si>
  <si>
    <t>EH48</t>
  </si>
  <si>
    <t>EH49</t>
  </si>
  <si>
    <t>EH5</t>
  </si>
  <si>
    <t>EH51</t>
  </si>
  <si>
    <t>EH52</t>
  </si>
  <si>
    <t>EH53</t>
  </si>
  <si>
    <t>EH54</t>
  </si>
  <si>
    <t>EH55</t>
  </si>
  <si>
    <t>EH6</t>
  </si>
  <si>
    <t>EH64</t>
  </si>
  <si>
    <t>EH7</t>
  </si>
  <si>
    <t>EH8</t>
  </si>
  <si>
    <t>EH9</t>
  </si>
  <si>
    <t>EH99</t>
  </si>
  <si>
    <t>FK1</t>
  </si>
  <si>
    <t>FK10</t>
  </si>
  <si>
    <t>FK11</t>
  </si>
  <si>
    <t>FK12</t>
  </si>
  <si>
    <t>FK13</t>
  </si>
  <si>
    <t>FK14</t>
  </si>
  <si>
    <t>FK15</t>
  </si>
  <si>
    <t>FK16</t>
  </si>
  <si>
    <t>FK17</t>
  </si>
  <si>
    <t>FK2</t>
  </si>
  <si>
    <t>FK3</t>
  </si>
  <si>
    <t>FK4</t>
  </si>
  <si>
    <t>FK5</t>
  </si>
  <si>
    <t>FK6</t>
  </si>
  <si>
    <t>FK7</t>
  </si>
  <si>
    <t>FK8</t>
  </si>
  <si>
    <t>FK9</t>
  </si>
  <si>
    <t>G1</t>
  </si>
  <si>
    <t>G11</t>
  </si>
  <si>
    <t>G12</t>
  </si>
  <si>
    <t>G13</t>
  </si>
  <si>
    <t>G14</t>
  </si>
  <si>
    <t>G15</t>
  </si>
  <si>
    <t>G2</t>
  </si>
  <si>
    <t>G20</t>
  </si>
  <si>
    <t>G21</t>
  </si>
  <si>
    <t>G22</t>
  </si>
  <si>
    <t>G23</t>
  </si>
  <si>
    <t>G3</t>
  </si>
  <si>
    <t>G31</t>
  </si>
  <si>
    <t>G32</t>
  </si>
  <si>
    <t>G33</t>
  </si>
  <si>
    <t>G34</t>
  </si>
  <si>
    <t>G4</t>
  </si>
  <si>
    <t>G40</t>
  </si>
  <si>
    <t>G41</t>
  </si>
  <si>
    <t>G42</t>
  </si>
  <si>
    <t>G43</t>
  </si>
  <si>
    <t>G44</t>
  </si>
  <si>
    <t>G45</t>
  </si>
  <si>
    <t>G46</t>
  </si>
  <si>
    <t>G5</t>
  </si>
  <si>
    <t>G51</t>
  </si>
  <si>
    <t>G52</t>
  </si>
  <si>
    <t>G53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</si>
  <si>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</si>
  <si>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</si>
  <si>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</si>
  <si>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</si>
  <si>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</si>
  <si>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</si>
  <si>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</si>
  <si>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</si>
  <si>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</si>
  <si>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</si>
  <si>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</si>
  <si>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</si>
  <si>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</si>
  <si>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</si>
  <si>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G72</t>
  </si>
  <si>
    <t>G73</t>
  </si>
  <si>
    <t>G74</t>
  </si>
  <si>
    <t>G75</t>
  </si>
  <si>
    <t>G76</t>
  </si>
  <si>
    <t>G77</t>
  </si>
  <si>
    <t>G78</t>
  </si>
  <si>
    <t>G79</t>
  </si>
  <si>
    <t>G81</t>
  </si>
  <si>
    <t>G82</t>
  </si>
  <si>
    <t>G83</t>
  </si>
  <si>
    <t>G84</t>
  </si>
  <si>
    <t>G85</t>
  </si>
  <si>
    <t>G88</t>
  </si>
  <si>
    <t>GU1</t>
  </si>
  <si>
    <t>GU10</t>
  </si>
  <si>
    <t>GU11</t>
  </si>
  <si>
    <t>GU12</t>
  </si>
  <si>
    <t>GU13</t>
  </si>
  <si>
    <t>GU14</t>
  </si>
  <si>
    <t>GU15</t>
  </si>
  <si>
    <t>GU16</t>
  </si>
  <si>
    <t>GU17</t>
  </si>
  <si>
    <t>GU2</t>
  </si>
  <si>
    <t>GU21</t>
  </si>
  <si>
    <t>GU22</t>
  </si>
  <si>
    <t>GU23</t>
  </si>
  <si>
    <t>GU24</t>
  </si>
  <si>
    <t>GU26</t>
  </si>
  <si>
    <t>GU27</t>
  </si>
  <si>
    <t>GU28</t>
  </si>
  <si>
    <t>GU29</t>
  </si>
  <si>
    <t>GU3</t>
  </si>
  <si>
    <t>GU30</t>
  </si>
  <si>
    <t>GU31</t>
  </si>
  <si>
    <t>GU32</t>
  </si>
  <si>
    <t>GU33</t>
  </si>
  <si>
    <t>GU34</t>
  </si>
  <si>
    <t>GU35</t>
  </si>
  <si>
    <t>GU4</t>
  </si>
  <si>
    <t>GU46</t>
  </si>
  <si>
    <t>GU47</t>
  </si>
  <si>
    <t>GU5</t>
  </si>
  <si>
    <t>GU51</t>
  </si>
  <si>
    <t>GU52</t>
  </si>
  <si>
    <t>GU6</t>
  </si>
  <si>
    <t>GU7</t>
  </si>
  <si>
    <t>GU8</t>
  </si>
  <si>
    <t>GU9</t>
  </si>
  <si>
    <t>GY1</t>
  </si>
  <si>
    <t>GY6</t>
  </si>
  <si>
    <t>HP14</t>
  </si>
  <si>
    <t>HP17</t>
  </si>
  <si>
    <t>HP18</t>
  </si>
  <si>
    <t>HP19</t>
  </si>
  <si>
    <t>HP2</t>
  </si>
  <si>
    <t>HP20</t>
  </si>
  <si>
    <t>HP21</t>
  </si>
  <si>
    <t>HP22</t>
  </si>
  <si>
    <t>HP23</t>
  </si>
  <si>
    <t>HP27</t>
  </si>
  <si>
    <t>HS1</t>
  </si>
  <si>
    <t>HS2</t>
  </si>
  <si>
    <t>HS7</t>
  </si>
  <si>
    <t>IV1</t>
  </si>
  <si>
    <t>IV10</t>
  </si>
  <si>
    <t>IV12</t>
  </si>
  <si>
    <t>IV15</t>
  </si>
  <si>
    <t>IV16</t>
  </si>
  <si>
    <t>IV17</t>
  </si>
  <si>
    <t>IV18</t>
  </si>
  <si>
    <t>IV2</t>
  </si>
  <si>
    <t>IV25</t>
  </si>
  <si>
    <t>IV3</t>
  </si>
  <si>
    <t>IV30</t>
  </si>
  <si>
    <t>IV31</t>
  </si>
  <si>
    <t>IV32</t>
  </si>
  <si>
    <t>IV36</t>
  </si>
  <si>
    <t>IV5</t>
  </si>
  <si>
    <t>IV6</t>
  </si>
  <si>
    <t>IV7</t>
  </si>
  <si>
    <t>KA1</t>
  </si>
  <si>
    <t>KA10</t>
  </si>
  <si>
    <t>KA11</t>
  </si>
  <si>
    <t>KA12</t>
  </si>
  <si>
    <t>KA13</t>
  </si>
  <si>
    <t>KA14</t>
  </si>
  <si>
    <t>KA15</t>
  </si>
  <si>
    <t>KA16</t>
  </si>
  <si>
    <t>KA17</t>
  </si>
  <si>
    <t>KA18</t>
  </si>
  <si>
    <t>KA19</t>
  </si>
  <si>
    <t>KA2</t>
  </si>
  <si>
    <t>KA20</t>
  </si>
  <si>
    <t>KA21</t>
  </si>
  <si>
    <t>KA22</t>
  </si>
  <si>
    <t>KA23</t>
  </si>
  <si>
    <t>KA24</t>
  </si>
  <si>
    <t>KA25</t>
  </si>
  <si>
    <t>KA26</t>
  </si>
  <si>
    <t>KA29</t>
  </si>
  <si>
    <t>KA3</t>
  </si>
  <si>
    <t>KA30</t>
  </si>
  <si>
    <t>KA4</t>
  </si>
  <si>
    <t>KA5</t>
  </si>
  <si>
    <t>KA6</t>
  </si>
  <si>
    <t>KA7</t>
  </si>
  <si>
    <t>KA8</t>
  </si>
  <si>
    <t>KA9</t>
  </si>
  <si>
    <t>KT1</t>
  </si>
  <si>
    <t>KT10</t>
  </si>
  <si>
    <t>KT11</t>
  </si>
  <si>
    <t>KT12</t>
  </si>
  <si>
    <t>KT13</t>
  </si>
  <si>
    <t>KT14</t>
  </si>
  <si>
    <t>KT17</t>
  </si>
  <si>
    <t>KT18</t>
  </si>
  <si>
    <t>KT19</t>
  </si>
  <si>
    <t>KT2</t>
  </si>
  <si>
    <t>KT20</t>
  </si>
  <si>
    <t>KT21</t>
  </si>
  <si>
    <t>KT22</t>
  </si>
  <si>
    <t>KT23</t>
  </si>
  <si>
    <t>KT24</t>
  </si>
  <si>
    <t>KT3</t>
  </si>
  <si>
    <t>KT4</t>
  </si>
  <si>
    <t>KT5</t>
  </si>
  <si>
    <t>KT6</t>
  </si>
  <si>
    <t>KT7</t>
  </si>
  <si>
    <t>KT8</t>
  </si>
  <si>
    <t>KT9</t>
  </si>
  <si>
    <t>KW1</t>
  </si>
  <si>
    <t>LW</t>
  </si>
  <si>
    <t>KW14</t>
  </si>
  <si>
    <t>KW9</t>
  </si>
  <si>
    <t>KY1</t>
  </si>
  <si>
    <t>KY10</t>
  </si>
  <si>
    <t>KY11</t>
  </si>
  <si>
    <t>KY12</t>
  </si>
  <si>
    <t>KY13</t>
  </si>
  <si>
    <t>KY14</t>
  </si>
  <si>
    <t>KY15</t>
  </si>
  <si>
    <t>KY16</t>
  </si>
  <si>
    <t>LC</t>
  </si>
  <si>
    <t>KY18</t>
  </si>
  <si>
    <t>KY2</t>
  </si>
  <si>
    <t>KY20</t>
  </si>
  <si>
    <t>KY3</t>
  </si>
  <si>
    <t>KY4</t>
  </si>
  <si>
    <t>KY5</t>
  </si>
  <si>
    <t>KY6</t>
  </si>
  <si>
    <t>KY7</t>
  </si>
  <si>
    <t>KY8</t>
  </si>
  <si>
    <t>KY9</t>
  </si>
  <si>
    <t>KY99</t>
  </si>
  <si>
    <t>LU7</t>
  </si>
  <si>
    <t>ME1</t>
  </si>
  <si>
    <t>ME10</t>
  </si>
  <si>
    <t>ME11</t>
  </si>
  <si>
    <t>ME12</t>
  </si>
  <si>
    <t>ME13</t>
  </si>
  <si>
    <t>ME14</t>
  </si>
  <si>
    <t>ME15</t>
  </si>
  <si>
    <t>ME16</t>
  </si>
  <si>
    <t>ME17</t>
  </si>
  <si>
    <t>ME18</t>
  </si>
  <si>
    <t>ME19</t>
  </si>
  <si>
    <t>ME2</t>
  </si>
  <si>
    <t>ME20</t>
  </si>
  <si>
    <t>ME3</t>
  </si>
  <si>
    <t>ME4</t>
  </si>
  <si>
    <t>ME5</t>
  </si>
  <si>
    <t>ME6</t>
  </si>
  <si>
    <t>ME7</t>
  </si>
  <si>
    <t>ME76</t>
  </si>
  <si>
    <t>ME8</t>
  </si>
  <si>
    <t>ME9</t>
  </si>
  <si>
    <t>MK1</t>
  </si>
  <si>
    <t>MK10</t>
  </si>
  <si>
    <t>MK11</t>
  </si>
  <si>
    <t>MK12</t>
  </si>
  <si>
    <t>MK13</t>
  </si>
  <si>
    <t>MK14</t>
  </si>
  <si>
    <t>MK15</t>
  </si>
  <si>
    <t>MK16</t>
  </si>
  <si>
    <t>MK17</t>
  </si>
  <si>
    <t>MK18</t>
  </si>
  <si>
    <t>MK19</t>
  </si>
  <si>
    <t>MK2</t>
  </si>
  <si>
    <t>MK3</t>
  </si>
  <si>
    <t>MK4</t>
  </si>
  <si>
    <t>MK5</t>
  </si>
  <si>
    <t>MK6</t>
  </si>
  <si>
    <t>MK7</t>
  </si>
  <si>
    <t>MK8</t>
  </si>
  <si>
    <t>MK9</t>
  </si>
  <si>
    <t>ML1</t>
  </si>
  <si>
    <t>ML10</t>
  </si>
  <si>
    <t>ML11</t>
  </si>
  <si>
    <t>ML12</t>
  </si>
  <si>
    <t>ML2</t>
  </si>
  <si>
    <t>ML3</t>
  </si>
  <si>
    <t>ML4</t>
  </si>
  <si>
    <t>ML5</t>
  </si>
  <si>
    <t>ML6</t>
  </si>
  <si>
    <t>ML7</t>
  </si>
  <si>
    <t>ML8</t>
  </si>
  <si>
    <t>ML9</t>
  </si>
  <si>
    <t>N8</t>
  </si>
  <si>
    <t>NN11</t>
  </si>
  <si>
    <t>NN13</t>
  </si>
  <si>
    <t>OX1</t>
  </si>
  <si>
    <t>OX10</t>
  </si>
  <si>
    <t>OX11</t>
  </si>
  <si>
    <t>OX12</t>
  </si>
  <si>
    <t>OX13</t>
  </si>
  <si>
    <t>OX14</t>
  </si>
  <si>
    <t>OX15</t>
  </si>
  <si>
    <t>OX16</t>
  </si>
  <si>
    <t>OX17</t>
  </si>
  <si>
    <t>OX2</t>
  </si>
  <si>
    <t>OX20</t>
  </si>
  <si>
    <t>OX25</t>
  </si>
  <si>
    <t>OX26</t>
  </si>
  <si>
    <t>OX27</t>
  </si>
  <si>
    <t>OX28</t>
  </si>
  <si>
    <t>OX29</t>
  </si>
  <si>
    <t>OX3</t>
  </si>
  <si>
    <t>OX33</t>
  </si>
  <si>
    <t>OX39</t>
  </si>
  <si>
    <t>OX4</t>
  </si>
  <si>
    <t>OX44</t>
  </si>
  <si>
    <t>OX49</t>
  </si>
  <si>
    <t>OX5</t>
  </si>
  <si>
    <t>OX6</t>
  </si>
  <si>
    <t>OX7</t>
  </si>
  <si>
    <t>OX8</t>
  </si>
  <si>
    <t>OX9</t>
  </si>
  <si>
    <t>PA1</t>
  </si>
  <si>
    <t>PA10</t>
  </si>
  <si>
    <t>PA11</t>
  </si>
  <si>
    <t>PA12</t>
  </si>
  <si>
    <t>PA13</t>
  </si>
  <si>
    <t>PA14</t>
  </si>
  <si>
    <t>PA15</t>
  </si>
  <si>
    <t>PA16</t>
  </si>
  <si>
    <t>PA17</t>
  </si>
  <si>
    <t>PA18</t>
  </si>
  <si>
    <t>PA19</t>
  </si>
  <si>
    <t>PA2</t>
  </si>
  <si>
    <t>PA20</t>
  </si>
  <si>
    <t>PA23</t>
  </si>
  <si>
    <t>PA24</t>
  </si>
  <si>
    <t>PA28</t>
  </si>
  <si>
    <t>PA29</t>
  </si>
  <si>
    <t>PA3</t>
  </si>
  <si>
    <t>PA33</t>
  </si>
  <si>
    <t>PA34</t>
  </si>
  <si>
    <t>PA4</t>
  </si>
  <si>
    <t>PA44</t>
  </si>
  <si>
    <t>PA5</t>
  </si>
  <si>
    <t>PA6</t>
  </si>
  <si>
    <t>PA7</t>
  </si>
  <si>
    <t>PA8</t>
  </si>
  <si>
    <t>PA9</t>
  </si>
  <si>
    <t>PH1</t>
  </si>
  <si>
    <t>PH10</t>
  </si>
  <si>
    <t>PH11</t>
  </si>
  <si>
    <t>PH12</t>
  </si>
  <si>
    <t>PH13</t>
  </si>
  <si>
    <t>PH14</t>
  </si>
  <si>
    <t>PH15</t>
  </si>
  <si>
    <t>PH16</t>
  </si>
  <si>
    <t>PH2</t>
  </si>
  <si>
    <t>PH3</t>
  </si>
  <si>
    <t>PH6</t>
  </si>
  <si>
    <t>PH7</t>
  </si>
  <si>
    <t>PH8</t>
  </si>
  <si>
    <t>PH9</t>
  </si>
  <si>
    <t>PO1</t>
  </si>
  <si>
    <t>PO10</t>
  </si>
  <si>
    <t>PO11</t>
  </si>
  <si>
    <t>PO12</t>
  </si>
  <si>
    <t>PO13</t>
  </si>
  <si>
    <t>PO14</t>
  </si>
  <si>
    <t>PO15</t>
  </si>
  <si>
    <t>PO16</t>
  </si>
  <si>
    <t>PO17</t>
  </si>
  <si>
    <t>PO18</t>
  </si>
  <si>
    <t>PO19</t>
  </si>
  <si>
    <t>PO2</t>
  </si>
  <si>
    <t>PO20</t>
  </si>
  <si>
    <t>PO21</t>
  </si>
  <si>
    <t>PO22</t>
  </si>
  <si>
    <t>PO3</t>
  </si>
  <si>
    <t>PO30</t>
  </si>
  <si>
    <t>PO31</t>
  </si>
  <si>
    <t>PO32</t>
  </si>
  <si>
    <t>PO33</t>
  </si>
  <si>
    <t>PO34</t>
  </si>
  <si>
    <t>PO35</t>
  </si>
  <si>
    <t>PO36</t>
  </si>
  <si>
    <t>PO37</t>
  </si>
  <si>
    <t>PO38</t>
  </si>
  <si>
    <t>PO39</t>
  </si>
  <si>
    <t>PO4</t>
  </si>
  <si>
    <t>PO40</t>
  </si>
  <si>
    <t>PO41</t>
  </si>
  <si>
    <t>PO5</t>
  </si>
  <si>
    <t>PO6</t>
  </si>
  <si>
    <t>PO7</t>
  </si>
  <si>
    <t>PO8</t>
  </si>
  <si>
    <t>PO9</t>
  </si>
  <si>
    <t>RG1</t>
  </si>
  <si>
    <t>RG10</t>
  </si>
  <si>
    <t>RG11</t>
  </si>
  <si>
    <t>RG13</t>
  </si>
  <si>
    <t>RG14</t>
  </si>
  <si>
    <t>RG15</t>
  </si>
  <si>
    <t>RG16</t>
  </si>
  <si>
    <t>RG18</t>
  </si>
  <si>
    <t>RG19</t>
  </si>
  <si>
    <t>RG2</t>
  </si>
  <si>
    <t>RG20</t>
  </si>
  <si>
    <t>RG21</t>
  </si>
  <si>
    <t>RG22</t>
  </si>
  <si>
    <t>RG23</t>
  </si>
  <si>
    <t>RG24</t>
  </si>
  <si>
    <t>RG25</t>
  </si>
  <si>
    <t>RG26</t>
  </si>
  <si>
    <t>RG27</t>
  </si>
  <si>
    <t>RG28</t>
  </si>
  <si>
    <t>RG29</t>
  </si>
  <si>
    <t>RG3</t>
  </si>
  <si>
    <t>RG30</t>
  </si>
  <si>
    <t>RG31</t>
  </si>
  <si>
    <t>RG4</t>
  </si>
  <si>
    <t>RG40</t>
  </si>
  <si>
    <t>RG41</t>
  </si>
  <si>
    <t>RG42</t>
  </si>
  <si>
    <t>RG45</t>
  </si>
  <si>
    <t>RG46</t>
  </si>
  <si>
    <t>RG5</t>
  </si>
  <si>
    <t>RG6</t>
  </si>
  <si>
    <t>RG7</t>
  </si>
  <si>
    <t>RG8</t>
  </si>
  <si>
    <t>RG9</t>
  </si>
  <si>
    <t>RH1</t>
  </si>
  <si>
    <t>RH10</t>
  </si>
  <si>
    <t>RH11</t>
  </si>
  <si>
    <t>RH12</t>
  </si>
  <si>
    <t>RH13</t>
  </si>
  <si>
    <t>RH14</t>
  </si>
  <si>
    <t>RH15</t>
  </si>
  <si>
    <t>RH16</t>
  </si>
  <si>
    <t>RH17</t>
  </si>
  <si>
    <t>RH18</t>
  </si>
  <si>
    <t>RH19</t>
  </si>
  <si>
    <t>RH2</t>
  </si>
  <si>
    <t>RH20</t>
  </si>
  <si>
    <t>RH3</t>
  </si>
  <si>
    <t>RH4</t>
  </si>
  <si>
    <t>RH5</t>
  </si>
  <si>
    <t>RH6</t>
  </si>
  <si>
    <t>RH7</t>
  </si>
  <si>
    <t>RH8</t>
  </si>
  <si>
    <t>RH9</t>
  </si>
  <si>
    <t>SD40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</si>
  <si>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</si>
  <si>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</si>
  <si>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</si>
  <si>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</si>
  <si>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</si>
  <si>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</si>
  <si>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</si>
  <si>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</si>
  <si>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</si>
  <si>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</si>
  <si>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</si>
  <si>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</si>
  <si>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</si>
  <si>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</si>
  <si>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</si>
  <si>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</si>
  <si>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</si>
  <si>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</si>
  <si>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</si>
  <si>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SE3</t>
  </si>
  <si>
    <t>SE4</t>
  </si>
  <si>
    <t>SE5</t>
  </si>
  <si>
    <t>SE6</t>
  </si>
  <si>
    <t>SE65</t>
  </si>
  <si>
    <t>SE7</t>
  </si>
  <si>
    <t>SE8</t>
  </si>
  <si>
    <t>SE9</t>
  </si>
  <si>
    <t>SH3</t>
  </si>
  <si>
    <t>SM1</t>
  </si>
  <si>
    <t>SM2</t>
  </si>
  <si>
    <t>SM3</t>
  </si>
  <si>
    <t>SM4</t>
  </si>
  <si>
    <t>SM5</t>
  </si>
  <si>
    <t>SM6</t>
  </si>
  <si>
    <t>SM7</t>
  </si>
  <si>
    <t>SO13</t>
  </si>
  <si>
    <t>SO14</t>
  </si>
  <si>
    <t>SO15</t>
  </si>
  <si>
    <t>SO16</t>
  </si>
  <si>
    <t>SO17</t>
  </si>
  <si>
    <t>SO18</t>
  </si>
  <si>
    <t>SO19</t>
  </si>
  <si>
    <t>SO20</t>
  </si>
  <si>
    <t>SO21</t>
  </si>
  <si>
    <t>SO22</t>
  </si>
  <si>
    <t>SO23</t>
  </si>
  <si>
    <t>SO24</t>
  </si>
  <si>
    <t>SO3</t>
  </si>
  <si>
    <t>SO30</t>
  </si>
  <si>
    <t>SO31</t>
  </si>
  <si>
    <t>SO32</t>
  </si>
  <si>
    <t>SO4</t>
  </si>
  <si>
    <t>SO40</t>
  </si>
  <si>
    <t>SO41</t>
  </si>
  <si>
    <t>SO42</t>
  </si>
  <si>
    <t>SO43</t>
  </si>
  <si>
    <t>SO45</t>
  </si>
  <si>
    <t>SO5</t>
  </si>
  <si>
    <t>SO50</t>
  </si>
  <si>
    <t>SO51</t>
  </si>
  <si>
    <t>SO52</t>
  </si>
  <si>
    <t>SO53</t>
  </si>
  <si>
    <t>SO8</t>
  </si>
  <si>
    <t>SO9</t>
  </si>
  <si>
    <t>SO90</t>
  </si>
  <si>
    <t>SP1</t>
  </si>
  <si>
    <t>SP10</t>
  </si>
  <si>
    <t>SP11</t>
  </si>
  <si>
    <t>SP13</t>
  </si>
  <si>
    <t>SP15</t>
  </si>
  <si>
    <t>SP16</t>
  </si>
  <si>
    <t>SP2</t>
  </si>
  <si>
    <t>SP3</t>
  </si>
  <si>
    <t>SP4</t>
  </si>
  <si>
    <t>SP5</t>
  </si>
  <si>
    <t>SP53</t>
  </si>
  <si>
    <t>SP6</t>
  </si>
  <si>
    <t>SP7</t>
  </si>
  <si>
    <t>SP8</t>
  </si>
  <si>
    <t>SP9</t>
  </si>
  <si>
    <t>SW11</t>
  </si>
  <si>
    <t>SW12</t>
  </si>
  <si>
    <t>SW13</t>
  </si>
  <si>
    <t>SW15</t>
  </si>
  <si>
    <t>SW16</t>
  </si>
  <si>
    <t>SW17</t>
  </si>
  <si>
    <t>SW18</t>
  </si>
  <si>
    <t>SW19</t>
  </si>
  <si>
    <t>SW1N</t>
  </si>
  <si>
    <t>SW1P</t>
  </si>
  <si>
    <t>SW20</t>
  </si>
  <si>
    <t>SW4</t>
  </si>
  <si>
    <t>SW8</t>
  </si>
  <si>
    <t>SW9</t>
  </si>
  <si>
    <t>SW99</t>
  </si>
  <si>
    <t>TD1</t>
  </si>
  <si>
    <t>TD10</t>
  </si>
  <si>
    <t>TD11</t>
  </si>
  <si>
    <t>TD12</t>
  </si>
  <si>
    <t>TD14</t>
  </si>
  <si>
    <t>TD15</t>
  </si>
  <si>
    <t>TD2</t>
  </si>
  <si>
    <t>TD4</t>
  </si>
  <si>
    <t>TD5</t>
  </si>
  <si>
    <t>TD6</t>
  </si>
  <si>
    <t>TD7</t>
  </si>
  <si>
    <t>TD8</t>
  </si>
  <si>
    <t>TD9</t>
  </si>
  <si>
    <t>TN1</t>
  </si>
  <si>
    <t>TN10</t>
  </si>
  <si>
    <t>TN11</t>
  </si>
  <si>
    <t>TN12</t>
  </si>
  <si>
    <t>TN13</t>
  </si>
  <si>
    <t>TN14</t>
  </si>
  <si>
    <t>TN15</t>
  </si>
  <si>
    <t>TN16</t>
  </si>
  <si>
    <t>TN17</t>
  </si>
  <si>
    <t>TN18</t>
  </si>
  <si>
    <t>TN19</t>
  </si>
  <si>
    <t>TN2</t>
  </si>
  <si>
    <t>TN20</t>
  </si>
  <si>
    <t>TN21</t>
  </si>
  <si>
    <t>TN22</t>
  </si>
  <si>
    <t>TN23</t>
  </si>
  <si>
    <t>TN24</t>
  </si>
  <si>
    <t>TN25</t>
  </si>
  <si>
    <t>TN26</t>
  </si>
  <si>
    <t>TN27</t>
  </si>
  <si>
    <t>TN28</t>
  </si>
  <si>
    <t>TN29</t>
  </si>
  <si>
    <t>TN3</t>
  </si>
  <si>
    <t>TN30</t>
  </si>
  <si>
    <t>TN31</t>
  </si>
  <si>
    <t>TN32</t>
  </si>
  <si>
    <t>TN33</t>
  </si>
  <si>
    <t>TN34</t>
  </si>
  <si>
    <t>TN35</t>
  </si>
  <si>
    <t>TN36</t>
  </si>
  <si>
    <t>TN37</t>
  </si>
  <si>
    <t>TN38</t>
  </si>
  <si>
    <t>TN39</t>
  </si>
  <si>
    <t>TN4</t>
  </si>
  <si>
    <t>TN40</t>
  </si>
  <si>
    <t>TN5</t>
  </si>
  <si>
    <t>TN6</t>
  </si>
  <si>
    <t>TN7</t>
  </si>
  <si>
    <t>TN8</t>
  </si>
  <si>
    <t>TN9</t>
  </si>
  <si>
    <t>TW1</t>
  </si>
  <si>
    <t>TW11</t>
  </si>
  <si>
    <t>TW12</t>
  </si>
  <si>
    <t>TW13</t>
  </si>
  <si>
    <t>TW17</t>
  </si>
  <si>
    <t>TW2</t>
  </si>
  <si>
    <t>W1H</t>
  </si>
  <si>
    <t>ZE2</t>
  </si>
  <si>
    <t>NO</t>
  </si>
  <si>
    <t>AA16</t>
  </si>
  <si>
    <t>AA32</t>
  </si>
  <si>
    <t>AA41</t>
  </si>
  <si>
    <t>AA43</t>
  </si>
  <si>
    <t>BD1</t>
  </si>
  <si>
    <t>NE</t>
  </si>
  <si>
    <t>NE1</t>
  </si>
  <si>
    <t>BD10</t>
  </si>
  <si>
    <t>BD11</t>
  </si>
  <si>
    <t>BD12</t>
  </si>
  <si>
    <t>BD13</t>
  </si>
  <si>
    <t>BD14</t>
  </si>
  <si>
    <t>BD15</t>
  </si>
  <si>
    <t>BD16</t>
  </si>
  <si>
    <t>BD17</t>
  </si>
  <si>
    <t>BD18</t>
  </si>
  <si>
    <t>BD19</t>
  </si>
  <si>
    <t>BD2</t>
  </si>
  <si>
    <t>BD20</t>
  </si>
  <si>
    <t>BD21</t>
  </si>
  <si>
    <t>BD22</t>
  </si>
  <si>
    <t>BD23</t>
  </si>
  <si>
    <t>BD24</t>
  </si>
  <si>
    <t>BD3</t>
  </si>
  <si>
    <t>BD4</t>
  </si>
  <si>
    <t>BD5</t>
  </si>
  <si>
    <t>BD6</t>
  </si>
  <si>
    <t>BD7</t>
  </si>
  <si>
    <t>BD8</t>
  </si>
  <si>
    <t>BD9</t>
  </si>
  <si>
    <t>BD99</t>
  </si>
  <si>
    <t>CA1</t>
  </si>
  <si>
    <t>CA10</t>
  </si>
  <si>
    <t>CA11</t>
  </si>
  <si>
    <t>CA12</t>
  </si>
  <si>
    <t>CA13</t>
  </si>
  <si>
    <t>CA14</t>
  </si>
  <si>
    <t>CA15</t>
  </si>
  <si>
    <t>CA16</t>
  </si>
  <si>
    <t>CA17</t>
  </si>
  <si>
    <t>CA18</t>
  </si>
  <si>
    <t>CA19</t>
  </si>
  <si>
    <t>CA2</t>
  </si>
  <si>
    <t>CA20</t>
  </si>
  <si>
    <t>CA21</t>
  </si>
  <si>
    <t>CA22</t>
  </si>
  <si>
    <t>CA23</t>
  </si>
  <si>
    <t>CA24</t>
  </si>
  <si>
    <t>CA25</t>
  </si>
  <si>
    <t>CA26</t>
  </si>
  <si>
    <t>CA27</t>
  </si>
  <si>
    <t>CA28</t>
  </si>
  <si>
    <t>CA3</t>
  </si>
  <si>
    <t>CA4</t>
  </si>
  <si>
    <t>CA5</t>
  </si>
  <si>
    <t>CA6</t>
  </si>
  <si>
    <t>CA7</t>
  </si>
  <si>
    <t>CA8</t>
  </si>
  <si>
    <t>CA9</t>
  </si>
  <si>
    <t>DH01</t>
  </si>
  <si>
    <t>DH08</t>
  </si>
  <si>
    <t>DH1</t>
  </si>
  <si>
    <t>DH15</t>
  </si>
  <si>
    <t>DH16</t>
  </si>
  <si>
    <t>DH2</t>
  </si>
  <si>
    <t>DH3</t>
  </si>
  <si>
    <t>DH4</t>
  </si>
  <si>
    <t>DH5</t>
  </si>
  <si>
    <t>DH6</t>
  </si>
  <si>
    <t>DH7</t>
  </si>
  <si>
    <t>DH8</t>
  </si>
  <si>
    <t>DH9</t>
  </si>
  <si>
    <t>DL1</t>
  </si>
  <si>
    <t>DL10</t>
  </si>
  <si>
    <t>DL11</t>
  </si>
  <si>
    <t>DL12</t>
  </si>
  <si>
    <t>DL13</t>
  </si>
  <si>
    <t>DL14</t>
  </si>
  <si>
    <t>DL15</t>
  </si>
  <si>
    <t>DL16</t>
  </si>
  <si>
    <t>DL17</t>
  </si>
  <si>
    <t>DL2</t>
  </si>
  <si>
    <t>DL3</t>
  </si>
  <si>
    <t>DL4</t>
  </si>
  <si>
    <t>DL5</t>
  </si>
  <si>
    <t>DL52</t>
  </si>
  <si>
    <t>DL6</t>
  </si>
  <si>
    <t>DL7</t>
  </si>
  <si>
    <t>DL8</t>
  </si>
  <si>
    <t>DL9</t>
  </si>
  <si>
    <t>DN10</t>
  </si>
  <si>
    <t>DN14</t>
  </si>
  <si>
    <t>DN5</t>
  </si>
  <si>
    <t>DN6</t>
  </si>
  <si>
    <t>DN7</t>
  </si>
  <si>
    <t>HD1</t>
  </si>
  <si>
    <t>HD2</t>
  </si>
  <si>
    <t>HD3</t>
  </si>
  <si>
    <t>HD4</t>
  </si>
  <si>
    <t>HD5</t>
  </si>
  <si>
    <t>HD6</t>
  </si>
  <si>
    <t>HD7</t>
  </si>
  <si>
    <t>HD8</t>
  </si>
  <si>
    <t>HD9</t>
  </si>
  <si>
    <t>HE3</t>
  </si>
  <si>
    <t>HG1</t>
  </si>
  <si>
    <t>HG13</t>
  </si>
  <si>
    <t>HG2</t>
  </si>
  <si>
    <t>HG3</t>
  </si>
  <si>
    <t>HG4</t>
  </si>
  <si>
    <t>HG5</t>
  </si>
  <si>
    <t>HG9</t>
  </si>
  <si>
    <t>HU1</t>
  </si>
  <si>
    <t>NE2</t>
  </si>
  <si>
    <t>HU10</t>
  </si>
  <si>
    <t>HU11</t>
  </si>
  <si>
    <t>HU12</t>
  </si>
  <si>
    <t>NE3</t>
  </si>
  <si>
    <t>HU13</t>
  </si>
  <si>
    <t>HU14</t>
  </si>
  <si>
    <t>HU15</t>
  </si>
  <si>
    <t>HU16</t>
  </si>
  <si>
    <t>HU17</t>
  </si>
  <si>
    <t>HU18</t>
  </si>
  <si>
    <t>HU19</t>
  </si>
  <si>
    <t>HU2</t>
  </si>
  <si>
    <t>HU20</t>
  </si>
  <si>
    <t>HU3</t>
  </si>
  <si>
    <t>HU4</t>
  </si>
  <si>
    <t>HU5</t>
  </si>
  <si>
    <t>HU6</t>
  </si>
  <si>
    <t>HU7</t>
  </si>
  <si>
    <t>HU8</t>
  </si>
  <si>
    <t>HU9</t>
  </si>
  <si>
    <t>HX1</t>
  </si>
  <si>
    <t>HX2</t>
  </si>
  <si>
    <t>HX3</t>
  </si>
  <si>
    <t>HX37</t>
  </si>
  <si>
    <t>HX4</t>
  </si>
  <si>
    <t>HX5</t>
  </si>
  <si>
    <t>HX6</t>
  </si>
  <si>
    <t>HX7</t>
  </si>
  <si>
    <t>LS1</t>
  </si>
  <si>
    <t>LS10</t>
  </si>
  <si>
    <t>LS11</t>
  </si>
  <si>
    <t>LS12</t>
  </si>
  <si>
    <t>LS13</t>
  </si>
  <si>
    <t>LS14</t>
  </si>
  <si>
    <t>LS15</t>
  </si>
  <si>
    <t>LS16</t>
  </si>
  <si>
    <t>LS17</t>
  </si>
  <si>
    <t>LS18</t>
  </si>
  <si>
    <t>LS19</t>
  </si>
  <si>
    <t>LS2</t>
  </si>
  <si>
    <t>LS20</t>
  </si>
  <si>
    <t>LS21</t>
  </si>
  <si>
    <t>LS22</t>
  </si>
  <si>
    <t>LS23</t>
  </si>
  <si>
    <t>LS24</t>
  </si>
  <si>
    <t>LS25</t>
  </si>
  <si>
    <t>LS26</t>
  </si>
  <si>
    <t>LS27</t>
  </si>
  <si>
    <t>LS28</t>
  </si>
  <si>
    <t>LS29</t>
  </si>
  <si>
    <t>LS3</t>
  </si>
  <si>
    <t>LS4</t>
  </si>
  <si>
    <t>LS43</t>
  </si>
  <si>
    <t>LS5</t>
  </si>
  <si>
    <t>LS6</t>
  </si>
  <si>
    <t>LS7</t>
  </si>
  <si>
    <t>LS8</t>
  </si>
  <si>
    <t>LS9</t>
  </si>
  <si>
    <t>LS98</t>
  </si>
  <si>
    <t>NE10</t>
  </si>
  <si>
    <t>NE11</t>
  </si>
  <si>
    <t>NE12</t>
  </si>
  <si>
    <t>NE13</t>
  </si>
  <si>
    <t>NE15</t>
  </si>
  <si>
    <t>NE16</t>
  </si>
  <si>
    <t>NE17</t>
  </si>
  <si>
    <t>NE18</t>
  </si>
  <si>
    <t>NE19</t>
  </si>
  <si>
    <t>NE20</t>
  </si>
  <si>
    <t>NE21</t>
  </si>
  <si>
    <t>NE22</t>
  </si>
  <si>
    <t>NE23</t>
  </si>
  <si>
    <t>NE24</t>
  </si>
  <si>
    <t>NE25</t>
  </si>
  <si>
    <t>NE26</t>
  </si>
  <si>
    <t>NE27</t>
  </si>
  <si>
    <t>NE28</t>
  </si>
  <si>
    <t>NE29</t>
  </si>
  <si>
    <t>NE30</t>
  </si>
  <si>
    <t>NE31</t>
  </si>
  <si>
    <t>NE32</t>
  </si>
  <si>
    <t>NE33</t>
  </si>
  <si>
    <t>NE34</t>
  </si>
  <si>
    <t>NE35</t>
  </si>
  <si>
    <t>NE36</t>
  </si>
  <si>
    <t>NE37</t>
  </si>
  <si>
    <t>NE38</t>
  </si>
  <si>
    <t>NE39</t>
  </si>
  <si>
    <t>NE4</t>
  </si>
  <si>
    <t>NE40</t>
  </si>
  <si>
    <t>NE41</t>
  </si>
  <si>
    <t>NE42</t>
  </si>
  <si>
    <t>NE43</t>
  </si>
  <si>
    <t>NE44</t>
  </si>
  <si>
    <t>NE45</t>
  </si>
  <si>
    <t>NE46</t>
  </si>
  <si>
    <t>NE47</t>
  </si>
  <si>
    <t>NE48</t>
  </si>
  <si>
    <t>NE49</t>
  </si>
  <si>
    <t>NE5</t>
  </si>
  <si>
    <t>NE6</t>
  </si>
  <si>
    <t>NE61</t>
  </si>
  <si>
    <t>NE62</t>
  </si>
  <si>
    <t>NE63</t>
  </si>
  <si>
    <t>NE64</t>
  </si>
  <si>
    <t>NE65</t>
  </si>
  <si>
    <t>NE66</t>
  </si>
  <si>
    <t>NE68</t>
  </si>
  <si>
    <t>NE7</t>
  </si>
  <si>
    <t>NE70</t>
  </si>
  <si>
    <t>NE71</t>
  </si>
  <si>
    <t>NE8</t>
  </si>
  <si>
    <t>NE82</t>
  </si>
  <si>
    <t>NE88</t>
  </si>
  <si>
    <t>NE9</t>
  </si>
  <si>
    <t>NE98</t>
  </si>
  <si>
    <t>NE99</t>
  </si>
  <si>
    <t>OL14</t>
  </si>
  <si>
    <t>OL9</t>
  </si>
  <si>
    <t>S36</t>
  </si>
  <si>
    <t>S71</t>
  </si>
  <si>
    <t>S72</t>
  </si>
  <si>
    <t>S75</t>
  </si>
  <si>
    <t>SR1</t>
  </si>
  <si>
    <t>SR2</t>
  </si>
  <si>
    <t>SR3</t>
  </si>
  <si>
    <t>SR4</t>
  </si>
  <si>
    <t>SR5</t>
  </si>
  <si>
    <t>SR6</t>
  </si>
  <si>
    <t>SR7</t>
  </si>
  <si>
    <t>SR8</t>
  </si>
  <si>
    <t>SR9</t>
  </si>
  <si>
    <t>TS1</t>
  </si>
  <si>
    <t>TS10</t>
  </si>
  <si>
    <t>TS11</t>
  </si>
  <si>
    <t>TS12</t>
  </si>
  <si>
    <t>TS13</t>
  </si>
  <si>
    <t>TS14</t>
  </si>
  <si>
    <t>TS15</t>
  </si>
  <si>
    <t>TS16</t>
  </si>
  <si>
    <t>TS17</t>
  </si>
  <si>
    <t>TS18</t>
  </si>
  <si>
    <t>TS19</t>
  </si>
  <si>
    <t>TS2</t>
  </si>
  <si>
    <t>TS20</t>
  </si>
  <si>
    <t>TS21</t>
  </si>
  <si>
    <t>TS22</t>
  </si>
  <si>
    <t>TS23</t>
  </si>
  <si>
    <t>TS24</t>
  </si>
  <si>
    <t>TS25</t>
  </si>
  <si>
    <t>TS26</t>
  </si>
  <si>
    <t>TS27</t>
  </si>
  <si>
    <t>TS28</t>
  </si>
  <si>
    <t>TS29</t>
  </si>
  <si>
    <t>TS3</t>
  </si>
  <si>
    <t>TS4</t>
  </si>
  <si>
    <t>TS5</t>
  </si>
  <si>
    <t>TS6</t>
  </si>
  <si>
    <t>TS7</t>
  </si>
  <si>
    <t>TS8</t>
  </si>
  <si>
    <t>TS9</t>
  </si>
  <si>
    <t>TS90</t>
  </si>
  <si>
    <t>WF1</t>
  </si>
  <si>
    <t>WF10</t>
  </si>
  <si>
    <t>WF11</t>
  </si>
  <si>
    <t>WF12</t>
  </si>
  <si>
    <t>WF13</t>
  </si>
  <si>
    <t>WF14</t>
  </si>
  <si>
    <t>WF15</t>
  </si>
  <si>
    <t>WF16</t>
  </si>
  <si>
    <t>WF17</t>
  </si>
  <si>
    <t>WF19</t>
  </si>
  <si>
    <t>WF2</t>
  </si>
  <si>
    <t>WF24</t>
  </si>
  <si>
    <t>WF3</t>
  </si>
  <si>
    <t>WF4</t>
  </si>
  <si>
    <t>WF5</t>
  </si>
  <si>
    <t>WF6</t>
  </si>
  <si>
    <t>WF7</t>
  </si>
  <si>
    <t>WF8</t>
  </si>
  <si>
    <t>WF9</t>
  </si>
  <si>
    <t>YO03</t>
  </si>
  <si>
    <t>YO1</t>
  </si>
  <si>
    <t>YO10</t>
  </si>
  <si>
    <t>YO11</t>
  </si>
  <si>
    <t>YO12</t>
  </si>
  <si>
    <t>YO13</t>
  </si>
  <si>
    <t>YO14</t>
  </si>
  <si>
    <t>YO15</t>
  </si>
  <si>
    <t>YO16</t>
  </si>
  <si>
    <t>YO17</t>
  </si>
  <si>
    <t>YO18</t>
  </si>
  <si>
    <t>YO19</t>
  </si>
  <si>
    <t>YO2</t>
  </si>
  <si>
    <t>YO21</t>
  </si>
  <si>
    <t>YO22</t>
  </si>
  <si>
    <t>YO23</t>
  </si>
  <si>
    <t>YO24</t>
  </si>
  <si>
    <t>YO25</t>
  </si>
  <si>
    <t>YO26</t>
  </si>
  <si>
    <t>YO3</t>
  </si>
  <si>
    <t>YO30</t>
  </si>
  <si>
    <t>YO31</t>
  </si>
  <si>
    <t>YO32</t>
  </si>
  <si>
    <t>YO35</t>
  </si>
  <si>
    <t>YO4</t>
  </si>
  <si>
    <t>YO41</t>
  </si>
  <si>
    <t>YO42</t>
  </si>
  <si>
    <t>YO43</t>
  </si>
  <si>
    <t>YO5</t>
  </si>
  <si>
    <t>YO51</t>
  </si>
  <si>
    <t>YO6</t>
  </si>
  <si>
    <t>YO60</t>
  </si>
  <si>
    <t>YO61</t>
  </si>
  <si>
    <t>YO62</t>
  </si>
  <si>
    <t>YO7</t>
  </si>
  <si>
    <t>YO8</t>
  </si>
  <si>
    <t>YO90</t>
  </si>
  <si>
    <t>YO91</t>
  </si>
  <si>
    <t>LA2</t>
  </si>
  <si>
    <t>AA11</t>
  </si>
  <si>
    <t>EA</t>
  </si>
  <si>
    <t>EM</t>
  </si>
  <si>
    <t>AA20</t>
  </si>
  <si>
    <t>NW</t>
  </si>
  <si>
    <t>NW1</t>
  </si>
  <si>
    <t>AA26</t>
  </si>
  <si>
    <t>AA30</t>
  </si>
  <si>
    <t>AA36</t>
  </si>
  <si>
    <t>WM</t>
  </si>
  <si>
    <t>AA42</t>
  </si>
  <si>
    <t>AA44</t>
  </si>
  <si>
    <t>AA8</t>
  </si>
  <si>
    <t>AL1</t>
  </si>
  <si>
    <t>AL10</t>
  </si>
  <si>
    <t>AL13</t>
  </si>
  <si>
    <t>AL19</t>
  </si>
  <si>
    <t>AL2</t>
  </si>
  <si>
    <t>AL3</t>
  </si>
  <si>
    <t>AL38</t>
  </si>
  <si>
    <t>AL4</t>
  </si>
  <si>
    <t>AL5</t>
  </si>
  <si>
    <t>AL6</t>
  </si>
  <si>
    <t>AL7</t>
  </si>
  <si>
    <t>AL8</t>
  </si>
  <si>
    <t>AL9</t>
  </si>
  <si>
    <t>B1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</si>
  <si>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</si>
  <si>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</si>
  <si>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</si>
  <si>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</si>
  <si>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</si>
  <si>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</si>
  <si>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</si>
  <si>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</si>
  <si>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</si>
  <si>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</si>
  <si>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</t>
  </si>
  <si>
    <t>B20</t>
  </si>
  <si>
    <t>B21</t>
  </si>
  <si>
    <t>B23</t>
  </si>
  <si>
    <t>B24</t>
  </si>
  <si>
    <t>B25</t>
  </si>
  <si>
    <t>B26</t>
  </si>
  <si>
    <t>B27</t>
  </si>
  <si>
    <t>B28</t>
  </si>
  <si>
    <t>B29</t>
  </si>
  <si>
    <t>B3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</si>
  <si>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</si>
  <si>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</si>
  <si>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</si>
  <si>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</si>
  <si>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</si>
  <si>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</si>
  <si>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</si>
  <si>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</si>
  <si>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</si>
  <si>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</si>
  <si>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</si>
  <si>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</si>
  <si>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</si>
  <si>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</si>
  <si>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</si>
  <si>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</si>
  <si>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</si>
  <si>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</si>
  <si>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</si>
  <si>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</si>
  <si>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</si>
  <si>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</t>
  </si>
  <si>
    <t>B52</t>
  </si>
  <si>
    <t>B55</t>
  </si>
  <si>
    <t>B56</t>
  </si>
  <si>
    <t>B58</t>
  </si>
  <si>
    <t>B59</t>
  </si>
  <si>
    <t>B6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</si>
  <si>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</si>
  <si>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</si>
  <si>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</si>
  <si>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</si>
  <si>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</si>
  <si>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</si>
  <si>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</si>
  <si>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</si>
  <si>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</si>
  <si>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</si>
  <si>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</si>
  <si>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</si>
  <si>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</si>
  <si>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</si>
  <si>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</si>
  <si>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</si>
  <si>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</si>
  <si>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</si>
  <si>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</si>
  <si>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</si>
  <si>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</si>
  <si>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</t>
  </si>
  <si>
    <t>B80</t>
  </si>
  <si>
    <t>B89</t>
  </si>
  <si>
    <t>B9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</si>
  <si>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</si>
  <si>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</si>
  <si>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</si>
  <si>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</si>
  <si>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</si>
  <si>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</si>
  <si>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</si>
  <si>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</si>
  <si>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</si>
  <si>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</si>
  <si>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NW2</t>
  </si>
  <si>
    <t>BB1</t>
  </si>
  <si>
    <t>BB10</t>
  </si>
  <si>
    <t>BB11</t>
  </si>
  <si>
    <t>BB12</t>
  </si>
  <si>
    <t>BB13</t>
  </si>
  <si>
    <t>BB15</t>
  </si>
  <si>
    <t>BB16</t>
  </si>
  <si>
    <t>BB18</t>
  </si>
  <si>
    <t>BB2</t>
  </si>
  <si>
    <t>BB3</t>
  </si>
  <si>
    <t>BB4</t>
  </si>
  <si>
    <t>BB5</t>
  </si>
  <si>
    <t>BB6</t>
  </si>
  <si>
    <t>BB61</t>
  </si>
  <si>
    <t>BB7</t>
  </si>
  <si>
    <t>BB8</t>
  </si>
  <si>
    <t>BB80</t>
  </si>
  <si>
    <t>BB9</t>
  </si>
  <si>
    <t>BL0</t>
  </si>
  <si>
    <t>BL1</t>
  </si>
  <si>
    <t>BL10</t>
  </si>
  <si>
    <t>BL2</t>
  </si>
  <si>
    <t>BL3</t>
  </si>
  <si>
    <t>BL4</t>
  </si>
  <si>
    <t>BL5</t>
  </si>
  <si>
    <t>BL6</t>
  </si>
  <si>
    <t>BL7</t>
  </si>
  <si>
    <t>BL8</t>
  </si>
  <si>
    <t>BL9</t>
  </si>
  <si>
    <t>CB0</t>
  </si>
  <si>
    <t>CB1</t>
  </si>
  <si>
    <t>CB10</t>
  </si>
  <si>
    <t>CB11</t>
  </si>
  <si>
    <t>CB13</t>
  </si>
  <si>
    <t>CB15</t>
  </si>
  <si>
    <t>CB16</t>
  </si>
  <si>
    <t>CB21</t>
  </si>
  <si>
    <t>CB22</t>
  </si>
  <si>
    <t>CB23</t>
  </si>
  <si>
    <t>CB24</t>
  </si>
  <si>
    <t>CB25</t>
  </si>
  <si>
    <t>CB28</t>
  </si>
  <si>
    <t>CB3</t>
  </si>
  <si>
    <t>CB34</t>
  </si>
  <si>
    <t>CB4</t>
  </si>
  <si>
    <t>CB5</t>
  </si>
  <si>
    <t>CB6</t>
  </si>
  <si>
    <t>CB7</t>
  </si>
  <si>
    <t>CB8</t>
  </si>
  <si>
    <t>CB81</t>
  </si>
  <si>
    <t>CB9</t>
  </si>
  <si>
    <t>CBB</t>
  </si>
  <si>
    <t>CH1</t>
  </si>
  <si>
    <t>CH14</t>
  </si>
  <si>
    <t>CH2</t>
  </si>
  <si>
    <t>CH24</t>
  </si>
  <si>
    <t>CH35</t>
  </si>
  <si>
    <t>CH41</t>
  </si>
  <si>
    <t>CH42</t>
  </si>
  <si>
    <t>CH43</t>
  </si>
  <si>
    <t>CH44</t>
  </si>
  <si>
    <t>CH45</t>
  </si>
  <si>
    <t>CH46</t>
  </si>
  <si>
    <t>CH47</t>
  </si>
  <si>
    <t>CH48</t>
  </si>
  <si>
    <t>CH49</t>
  </si>
  <si>
    <t>CH56</t>
  </si>
  <si>
    <t>CH60</t>
  </si>
  <si>
    <t>CH61</t>
  </si>
  <si>
    <t>CH62</t>
  </si>
  <si>
    <t>CH63</t>
  </si>
  <si>
    <t>CH64</t>
  </si>
  <si>
    <t>CH65</t>
  </si>
  <si>
    <t>CH66</t>
  </si>
  <si>
    <t>CH88</t>
  </si>
  <si>
    <t>CH99</t>
  </si>
  <si>
    <t>CM0</t>
  </si>
  <si>
    <t>CM1</t>
  </si>
  <si>
    <t>CM10</t>
  </si>
  <si>
    <t>CM11</t>
  </si>
  <si>
    <t>NT</t>
  </si>
  <si>
    <t>CM13</t>
  </si>
  <si>
    <t>CM14</t>
  </si>
  <si>
    <t>CM15</t>
  </si>
  <si>
    <t>CM16</t>
  </si>
  <si>
    <t>CM17</t>
  </si>
  <si>
    <t>CM18</t>
  </si>
  <si>
    <t>CM19</t>
  </si>
  <si>
    <t>CM2</t>
  </si>
  <si>
    <t>CM20</t>
  </si>
  <si>
    <t>CM21</t>
  </si>
  <si>
    <t>CM22</t>
  </si>
  <si>
    <t>CM23</t>
  </si>
  <si>
    <t>CM24</t>
  </si>
  <si>
    <t>CM25</t>
  </si>
  <si>
    <t>CM3</t>
  </si>
  <si>
    <t>CM4</t>
  </si>
  <si>
    <t>CM5</t>
  </si>
  <si>
    <t>CM6</t>
  </si>
  <si>
    <t>CM7</t>
  </si>
  <si>
    <t>CM77</t>
  </si>
  <si>
    <t>CM8</t>
  </si>
  <si>
    <t>CM9</t>
  </si>
  <si>
    <t>CM99</t>
  </si>
  <si>
    <t>CO1</t>
  </si>
  <si>
    <t>CO10</t>
  </si>
  <si>
    <t>CO11</t>
  </si>
  <si>
    <t>CO12</t>
  </si>
  <si>
    <t>CO13</t>
  </si>
  <si>
    <t>CO14</t>
  </si>
  <si>
    <t>CO15</t>
  </si>
  <si>
    <t>CO16</t>
  </si>
  <si>
    <t>CO19</t>
  </si>
  <si>
    <t>CO2</t>
  </si>
  <si>
    <t>CO20</t>
  </si>
  <si>
    <t>CO3</t>
  </si>
  <si>
    <t>CO4</t>
  </si>
  <si>
    <t>CO5</t>
  </si>
  <si>
    <t>CO6</t>
  </si>
  <si>
    <t>CO7</t>
  </si>
  <si>
    <t>CO8</t>
  </si>
  <si>
    <t>CO9</t>
  </si>
  <si>
    <t>CV1</t>
  </si>
  <si>
    <t>CV10</t>
  </si>
  <si>
    <t>CV11</t>
  </si>
  <si>
    <t>CV12</t>
  </si>
  <si>
    <t>CV13</t>
  </si>
  <si>
    <t>CV2</t>
  </si>
  <si>
    <t>CV21</t>
  </si>
  <si>
    <t>CV22</t>
  </si>
  <si>
    <t>CV23</t>
  </si>
  <si>
    <t>CV3</t>
  </si>
  <si>
    <t>CV31</t>
  </si>
  <si>
    <t>CV32</t>
  </si>
  <si>
    <t>CV33</t>
  </si>
  <si>
    <t>CV34</t>
  </si>
  <si>
    <t>CV35</t>
  </si>
  <si>
    <t>CV36</t>
  </si>
  <si>
    <t>CV37</t>
  </si>
  <si>
    <t>CV39</t>
  </si>
  <si>
    <t>CV4</t>
  </si>
  <si>
    <t>CV42</t>
  </si>
  <si>
    <t>CV47</t>
  </si>
  <si>
    <t>CV5</t>
  </si>
  <si>
    <t>CV6</t>
  </si>
  <si>
    <t>CV62</t>
  </si>
  <si>
    <t>CV7</t>
  </si>
  <si>
    <t>CV8</t>
  </si>
  <si>
    <t>CV82</t>
  </si>
  <si>
    <t>CV9</t>
  </si>
  <si>
    <t>CW1</t>
  </si>
  <si>
    <t>CW10</t>
  </si>
  <si>
    <t>CW11</t>
  </si>
  <si>
    <t>CW12</t>
  </si>
  <si>
    <t>CW15</t>
  </si>
  <si>
    <t>CW16</t>
  </si>
  <si>
    <t>CW2</t>
  </si>
  <si>
    <t>CW3</t>
  </si>
  <si>
    <t>CW4</t>
  </si>
  <si>
    <t>CW5</t>
  </si>
  <si>
    <t>CW6</t>
  </si>
  <si>
    <t>CW7</t>
  </si>
  <si>
    <t>CW8</t>
  </si>
  <si>
    <t>CW9</t>
  </si>
  <si>
    <t>DE1</t>
  </si>
  <si>
    <t>DE10</t>
  </si>
  <si>
    <t>DE11</t>
  </si>
  <si>
    <t>DE12</t>
  </si>
  <si>
    <t>DE13</t>
  </si>
  <si>
    <t>DE14</t>
  </si>
  <si>
    <t>DE15</t>
  </si>
  <si>
    <t>DE17</t>
  </si>
  <si>
    <t>DE2</t>
  </si>
  <si>
    <t>DE21</t>
  </si>
  <si>
    <t>DE22</t>
  </si>
  <si>
    <t>DE23</t>
  </si>
  <si>
    <t>DE24</t>
  </si>
  <si>
    <t>DE27</t>
  </si>
  <si>
    <t>DE3</t>
  </si>
  <si>
    <t>DE34</t>
  </si>
  <si>
    <t>DE37</t>
  </si>
  <si>
    <t>DE38</t>
  </si>
  <si>
    <t>DE4</t>
  </si>
  <si>
    <t>DE41</t>
  </si>
  <si>
    <t>DE45</t>
  </si>
  <si>
    <t>DE47</t>
  </si>
  <si>
    <t>DE5</t>
  </si>
  <si>
    <t>DE55</t>
  </si>
  <si>
    <t>DE56</t>
  </si>
  <si>
    <t>DE6</t>
  </si>
  <si>
    <t>DE64</t>
  </si>
  <si>
    <t>DE65</t>
  </si>
  <si>
    <t>DE67</t>
  </si>
  <si>
    <t>DE7</t>
  </si>
  <si>
    <t>DE72</t>
  </si>
  <si>
    <t>DE73</t>
  </si>
  <si>
    <t>DE74</t>
  </si>
  <si>
    <t>DE75</t>
  </si>
  <si>
    <t>DE8</t>
  </si>
  <si>
    <t>DE9</t>
  </si>
  <si>
    <t>DE99</t>
  </si>
  <si>
    <t>DN04</t>
  </si>
  <si>
    <t>DN09</t>
  </si>
  <si>
    <t>DN1</t>
  </si>
  <si>
    <t>DN11</t>
  </si>
  <si>
    <t>DN12</t>
  </si>
  <si>
    <t>DN13</t>
  </si>
  <si>
    <t>DN15</t>
  </si>
  <si>
    <t>DN16</t>
  </si>
  <si>
    <t>DN17</t>
  </si>
  <si>
    <t>DN18</t>
  </si>
  <si>
    <t>DN19</t>
  </si>
  <si>
    <t>DN2</t>
  </si>
  <si>
    <t>DN20</t>
  </si>
  <si>
    <t>DN21</t>
  </si>
  <si>
    <t>DN22</t>
  </si>
  <si>
    <t>DN23</t>
  </si>
  <si>
    <t>DN3</t>
  </si>
  <si>
    <t>DN31</t>
  </si>
  <si>
    <t>DN32</t>
  </si>
  <si>
    <t>DN33</t>
  </si>
  <si>
    <t>DN34</t>
  </si>
  <si>
    <t>DN35</t>
  </si>
  <si>
    <t>DN36</t>
  </si>
  <si>
    <t>DN37</t>
  </si>
  <si>
    <t>DN38</t>
  </si>
  <si>
    <t>DN39</t>
  </si>
  <si>
    <t>DN4</t>
  </si>
  <si>
    <t>DN40</t>
  </si>
  <si>
    <t>DN41</t>
  </si>
  <si>
    <t>DN43</t>
  </si>
  <si>
    <t>DN51</t>
  </si>
  <si>
    <t>DN55</t>
  </si>
  <si>
    <t>DN8</t>
  </si>
  <si>
    <t>DN9</t>
  </si>
  <si>
    <t>DY0</t>
  </si>
  <si>
    <t>DY1</t>
  </si>
  <si>
    <t>DY10</t>
  </si>
  <si>
    <t>DY11</t>
  </si>
  <si>
    <t>DY12</t>
  </si>
  <si>
    <t>DY13</t>
  </si>
  <si>
    <t>DY14</t>
  </si>
  <si>
    <t>DY16</t>
  </si>
  <si>
    <t>DY2</t>
  </si>
  <si>
    <t>DY3</t>
  </si>
  <si>
    <t>DY4</t>
  </si>
  <si>
    <t>DY43</t>
  </si>
  <si>
    <t>DY5</t>
  </si>
  <si>
    <t>DY6</t>
  </si>
  <si>
    <t>DY7</t>
  </si>
  <si>
    <t>DY79</t>
  </si>
  <si>
    <t>DY8</t>
  </si>
  <si>
    <t>DY9</t>
  </si>
  <si>
    <t>DYE</t>
  </si>
  <si>
    <t>E1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</si>
  <si>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</si>
  <si>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</si>
  <si>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</si>
  <si>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</si>
  <si>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</si>
  <si>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</si>
  <si>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</si>
  <si>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</si>
  <si>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</si>
  <si>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E1W</t>
  </si>
  <si>
    <t>E2</t>
  </si>
  <si>
    <t>E20</t>
  </si>
  <si>
    <t>E22</t>
  </si>
  <si>
    <t>E3</t>
  </si>
  <si>
    <t>E32</t>
  </si>
  <si>
    <t>E4</t>
  </si>
  <si>
    <t>E4V</t>
  </si>
  <si>
    <t>E5</t>
  </si>
  <si>
    <t>E6</t>
  </si>
  <si>
    <t>E67</t>
  </si>
  <si>
    <t>E7</t>
  </si>
  <si>
    <t>E8</t>
  </si>
  <si>
    <t>E99</t>
  </si>
  <si>
    <t>EC1</t>
  </si>
  <si>
    <t>EC1A</t>
  </si>
  <si>
    <t>EC1M</t>
  </si>
  <si>
    <t>EC1N</t>
  </si>
  <si>
    <t>EC1P</t>
  </si>
  <si>
    <t>EC1R</t>
  </si>
  <si>
    <t>EC1V</t>
  </si>
  <si>
    <t>EC1Y</t>
  </si>
  <si>
    <t>EC2</t>
  </si>
  <si>
    <t>EC20</t>
  </si>
  <si>
    <t>EC27</t>
  </si>
  <si>
    <t>EC2A</t>
  </si>
  <si>
    <t>EC2B</t>
  </si>
  <si>
    <t>EC2M</t>
  </si>
  <si>
    <t>EC2N</t>
  </si>
  <si>
    <t>EC2P</t>
  </si>
  <si>
    <t>EC2R</t>
  </si>
  <si>
    <t>EC2V</t>
  </si>
  <si>
    <t>EC2Y</t>
  </si>
  <si>
    <t>EC3</t>
  </si>
  <si>
    <t>EC31</t>
  </si>
  <si>
    <t>EC3A</t>
  </si>
  <si>
    <t>EC3M</t>
  </si>
  <si>
    <t>EC3N</t>
  </si>
  <si>
    <t>EC3P</t>
  </si>
  <si>
    <t>EC3R</t>
  </si>
  <si>
    <t>EC3U</t>
  </si>
  <si>
    <t>EC3V</t>
  </si>
  <si>
    <t>EC4</t>
  </si>
  <si>
    <t>EC40</t>
  </si>
  <si>
    <t>EC47</t>
  </si>
  <si>
    <t>EC4A</t>
  </si>
  <si>
    <t>EC4B</t>
  </si>
  <si>
    <t>EC4G</t>
  </si>
  <si>
    <t>EC4M</t>
  </si>
  <si>
    <t>EC4N</t>
  </si>
  <si>
    <t>EC4P</t>
  </si>
  <si>
    <t>EC4R</t>
  </si>
  <si>
    <t>EC4V</t>
  </si>
  <si>
    <t>EC4Y</t>
  </si>
  <si>
    <t>EN05</t>
  </si>
  <si>
    <t>EN08</t>
  </si>
  <si>
    <t>EN09</t>
  </si>
  <si>
    <t>EN1</t>
  </si>
  <si>
    <t>EN10</t>
  </si>
  <si>
    <t>EN11</t>
  </si>
  <si>
    <t>EN13</t>
  </si>
  <si>
    <t>EN2</t>
  </si>
  <si>
    <t>EN3</t>
  </si>
  <si>
    <t>EN4</t>
  </si>
  <si>
    <t>EN5</t>
  </si>
  <si>
    <t>EN6</t>
  </si>
  <si>
    <t>EN7</t>
  </si>
  <si>
    <t>EN8</t>
  </si>
  <si>
    <t>EN9</t>
  </si>
  <si>
    <t>FY0</t>
  </si>
  <si>
    <t>FY1</t>
  </si>
  <si>
    <t>FY14</t>
  </si>
  <si>
    <t>FY2</t>
  </si>
  <si>
    <t>FY3</t>
  </si>
  <si>
    <t>FY4</t>
  </si>
  <si>
    <t>FY5</t>
  </si>
  <si>
    <t>FY6</t>
  </si>
  <si>
    <t>FY67</t>
  </si>
  <si>
    <t>FY7</t>
  </si>
  <si>
    <t>FY8</t>
  </si>
  <si>
    <t>FY82</t>
  </si>
  <si>
    <t>GU18</t>
  </si>
  <si>
    <t>GU19</t>
  </si>
  <si>
    <t>GU20</t>
  </si>
  <si>
    <t>GU25</t>
  </si>
  <si>
    <t>HA0</t>
  </si>
  <si>
    <t>HA1</t>
  </si>
  <si>
    <t>HA2</t>
  </si>
  <si>
    <t>HA3</t>
  </si>
  <si>
    <t>HA4</t>
  </si>
  <si>
    <t>HA5</t>
  </si>
  <si>
    <t>HA6</t>
  </si>
  <si>
    <t>HA7</t>
  </si>
  <si>
    <t>HA8</t>
  </si>
  <si>
    <t>HA9</t>
  </si>
  <si>
    <t>HP1</t>
  </si>
  <si>
    <t>HP10</t>
  </si>
  <si>
    <t>HP11</t>
  </si>
  <si>
    <t>HP12</t>
  </si>
  <si>
    <t>HP13</t>
  </si>
  <si>
    <t>HP15</t>
  </si>
  <si>
    <t>HP16</t>
  </si>
  <si>
    <t>HP3</t>
  </si>
  <si>
    <t>HP32</t>
  </si>
  <si>
    <t>HP4</t>
  </si>
  <si>
    <t>HP5</t>
  </si>
  <si>
    <t>HP6</t>
  </si>
  <si>
    <t>HP7</t>
  </si>
  <si>
    <t>HP8</t>
  </si>
  <si>
    <t>HP9</t>
  </si>
  <si>
    <t>HR1</t>
  </si>
  <si>
    <t>HR2</t>
  </si>
  <si>
    <t>HR4</t>
  </si>
  <si>
    <t>HR5</t>
  </si>
  <si>
    <t>HR6</t>
  </si>
  <si>
    <t>HR7</t>
  </si>
  <si>
    <t>HRE</t>
  </si>
  <si>
    <t>IG1</t>
  </si>
  <si>
    <t>IG10</t>
  </si>
  <si>
    <t>IG11</t>
  </si>
  <si>
    <t>IG2</t>
  </si>
  <si>
    <t>IG20</t>
  </si>
  <si>
    <t>IG3</t>
  </si>
  <si>
    <t>IG4</t>
  </si>
  <si>
    <t>IG5</t>
  </si>
  <si>
    <t>IG6</t>
  </si>
  <si>
    <t>IG7</t>
  </si>
  <si>
    <t>IG8</t>
  </si>
  <si>
    <t>IG9</t>
  </si>
  <si>
    <t>IM1</t>
  </si>
  <si>
    <t>IM2</t>
  </si>
  <si>
    <t>IM9</t>
  </si>
  <si>
    <t>IN12</t>
  </si>
  <si>
    <t>IN3</t>
  </si>
  <si>
    <t>IN6</t>
  </si>
  <si>
    <t>IP1</t>
  </si>
  <si>
    <t>IP10</t>
  </si>
  <si>
    <t>IP11</t>
  </si>
  <si>
    <t>IP12</t>
  </si>
  <si>
    <t>IP13</t>
  </si>
  <si>
    <t>IP14</t>
  </si>
  <si>
    <t>IP15</t>
  </si>
  <si>
    <t>IP16</t>
  </si>
  <si>
    <t>IP17</t>
  </si>
  <si>
    <t>IP18</t>
  </si>
  <si>
    <t>IP19</t>
  </si>
  <si>
    <t>IP2</t>
  </si>
  <si>
    <t>IP20</t>
  </si>
  <si>
    <t>IP21</t>
  </si>
  <si>
    <t>IP22</t>
  </si>
  <si>
    <t>IP23</t>
  </si>
  <si>
    <t>IP24</t>
  </si>
  <si>
    <t>IP25</t>
  </si>
  <si>
    <t>IP26</t>
  </si>
  <si>
    <t>IP27</t>
  </si>
  <si>
    <t>IP28</t>
  </si>
  <si>
    <t>IP29</t>
  </si>
  <si>
    <t>IP3</t>
  </si>
  <si>
    <t>IP30</t>
  </si>
  <si>
    <t>IP31</t>
  </si>
  <si>
    <t>IP32</t>
  </si>
  <si>
    <t>IP33</t>
  </si>
  <si>
    <t>IP34</t>
  </si>
  <si>
    <t>IP4</t>
  </si>
  <si>
    <t>IP40</t>
  </si>
  <si>
    <t>IP45</t>
  </si>
  <si>
    <t>IP5</t>
  </si>
  <si>
    <t>IP6</t>
  </si>
  <si>
    <t>IP7</t>
  </si>
  <si>
    <t>IP8</t>
  </si>
  <si>
    <t>IP9</t>
  </si>
  <si>
    <t>KT15</t>
  </si>
  <si>
    <t>KT16</t>
  </si>
  <si>
    <t>L1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</si>
  <si>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</si>
  <si>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</si>
  <si>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</si>
  <si>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</si>
  <si>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</si>
  <si>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</si>
  <si>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</si>
  <si>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</si>
  <si>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</si>
  <si>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</si>
  <si>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</t>
  </si>
  <si>
    <t>L20</t>
  </si>
  <si>
    <t>L21</t>
  </si>
  <si>
    <t>L22</t>
  </si>
  <si>
    <t>L229</t>
  </si>
  <si>
    <t>L23</t>
  </si>
  <si>
    <t>L24</t>
  </si>
  <si>
    <t>L25</t>
  </si>
  <si>
    <t>L26</t>
  </si>
  <si>
    <t>L27</t>
  </si>
  <si>
    <t>L28</t>
  </si>
  <si>
    <t>L29</t>
  </si>
  <si>
    <t>L3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</si>
  <si>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</si>
  <si>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</si>
  <si>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</si>
  <si>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</si>
  <si>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</si>
  <si>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</si>
  <si>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</si>
  <si>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</si>
  <si>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</si>
  <si>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</si>
  <si>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</si>
  <si>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</si>
  <si>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</si>
  <si>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</si>
  <si>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</si>
  <si>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</si>
  <si>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</si>
  <si>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</si>
  <si>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</si>
  <si>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</si>
  <si>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</si>
  <si>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</t>
  </si>
  <si>
    <t>L55</t>
  </si>
  <si>
    <t>L58</t>
  </si>
  <si>
    <t>L6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</si>
  <si>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</si>
  <si>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</si>
  <si>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</si>
  <si>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</si>
  <si>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</si>
  <si>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</si>
  <si>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</si>
  <si>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</si>
  <si>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</si>
  <si>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</si>
  <si>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</t>
  </si>
  <si>
    <t>L70</t>
  </si>
  <si>
    <t>L72</t>
  </si>
  <si>
    <t>L74</t>
  </si>
  <si>
    <t>L75</t>
  </si>
  <si>
    <t>L8</t>
  </si>
  <si>
    <t>L9</t>
  </si>
  <si>
    <t>LA1</t>
  </si>
  <si>
    <t>LA10</t>
  </si>
  <si>
    <t>LA11</t>
  </si>
  <si>
    <t>LA12</t>
  </si>
  <si>
    <t>LA13</t>
  </si>
  <si>
    <t>LA14</t>
  </si>
  <si>
    <t>LA15</t>
  </si>
  <si>
    <t>LA16</t>
  </si>
  <si>
    <t>LA17</t>
  </si>
  <si>
    <t>LA18</t>
  </si>
  <si>
    <t>LA19</t>
  </si>
  <si>
    <t>LA20</t>
  </si>
  <si>
    <t>LA21</t>
  </si>
  <si>
    <t>LA22</t>
  </si>
  <si>
    <t>LA23</t>
  </si>
  <si>
    <t>LA28</t>
  </si>
  <si>
    <t>LA3</t>
  </si>
  <si>
    <t>LA31</t>
  </si>
  <si>
    <t>LA33</t>
  </si>
  <si>
    <t>LA4</t>
  </si>
  <si>
    <t>LA5</t>
  </si>
  <si>
    <t>LA6</t>
  </si>
  <si>
    <t>LA64</t>
  </si>
  <si>
    <t>LA65</t>
  </si>
  <si>
    <t>LA7</t>
  </si>
  <si>
    <t>LA8</t>
  </si>
  <si>
    <t>LA9</t>
  </si>
  <si>
    <t>LA99</t>
  </si>
  <si>
    <t>LE1</t>
  </si>
  <si>
    <t>LE10</t>
  </si>
  <si>
    <t>LE11</t>
  </si>
  <si>
    <t>LE12</t>
  </si>
  <si>
    <t>LE13</t>
  </si>
  <si>
    <t>LE14</t>
  </si>
  <si>
    <t>LE15</t>
  </si>
  <si>
    <t>LE16</t>
  </si>
  <si>
    <t>LE17</t>
  </si>
  <si>
    <t>LE18</t>
  </si>
  <si>
    <t>LE19</t>
  </si>
  <si>
    <t>LE2</t>
  </si>
  <si>
    <t>LE29</t>
  </si>
  <si>
    <t>LE3</t>
  </si>
  <si>
    <t>LE31</t>
  </si>
  <si>
    <t>LE35</t>
  </si>
  <si>
    <t>LE37</t>
  </si>
  <si>
    <t>LE39</t>
  </si>
  <si>
    <t>LE4</t>
  </si>
  <si>
    <t>LE45</t>
  </si>
  <si>
    <t>LE5</t>
  </si>
  <si>
    <t>LE53</t>
  </si>
  <si>
    <t>LE6</t>
  </si>
  <si>
    <t>LE65</t>
  </si>
  <si>
    <t>LE67</t>
  </si>
  <si>
    <t>LE7</t>
  </si>
  <si>
    <t>LE8</t>
  </si>
  <si>
    <t>LE9</t>
  </si>
  <si>
    <t>LF37</t>
  </si>
  <si>
    <t>LG14</t>
  </si>
  <si>
    <t>LG15</t>
  </si>
  <si>
    <t>LG6</t>
  </si>
  <si>
    <t>LI5</t>
  </si>
  <si>
    <t>LN1</t>
  </si>
  <si>
    <t>LN10</t>
  </si>
  <si>
    <t>LN11</t>
  </si>
  <si>
    <t>LN12</t>
  </si>
  <si>
    <t>LN13</t>
  </si>
  <si>
    <t>LN15</t>
  </si>
  <si>
    <t>LN2</t>
  </si>
  <si>
    <t>LN20</t>
  </si>
  <si>
    <t>LN3</t>
  </si>
  <si>
    <t>LN34</t>
  </si>
  <si>
    <t>LN4</t>
  </si>
  <si>
    <t>LN5</t>
  </si>
  <si>
    <t>LN6</t>
  </si>
  <si>
    <t>LN7</t>
  </si>
  <si>
    <t>LN8</t>
  </si>
  <si>
    <t>LN9</t>
  </si>
  <si>
    <t>LP32</t>
  </si>
  <si>
    <t>LQ1</t>
  </si>
  <si>
    <t>LR6</t>
  </si>
  <si>
    <t>LT4</t>
  </si>
  <si>
    <t>LU0</t>
  </si>
  <si>
    <t>LU1</t>
  </si>
  <si>
    <t>LU2</t>
  </si>
  <si>
    <t>LU3</t>
  </si>
  <si>
    <t>LU4</t>
  </si>
  <si>
    <t>LU5</t>
  </si>
  <si>
    <t>LU6</t>
  </si>
  <si>
    <t>LV35</t>
  </si>
  <si>
    <t>LW6</t>
  </si>
  <si>
    <t>LX65</t>
  </si>
  <si>
    <t>M1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</si>
  <si>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</si>
  <si>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</si>
  <si>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</si>
  <si>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</si>
  <si>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</si>
  <si>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</si>
  <si>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</si>
  <si>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</si>
  <si>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</si>
  <si>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</si>
  <si>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</si>
  <si>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</si>
  <si>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</si>
  <si>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</si>
  <si>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</si>
  <si>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</si>
  <si>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</si>
  <si>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</si>
  <si>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</si>
  <si>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</si>
  <si>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</si>
  <si>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</t>
  </si>
  <si>
    <t>M30</t>
  </si>
  <si>
    <t>M31</t>
  </si>
  <si>
    <t>M32</t>
  </si>
  <si>
    <t>M33</t>
  </si>
  <si>
    <t>M34</t>
  </si>
  <si>
    <t>M35</t>
  </si>
  <si>
    <t>M38</t>
  </si>
  <si>
    <t>M4</t>
  </si>
  <si>
    <t>M40</t>
  </si>
  <si>
    <t>M41</t>
  </si>
  <si>
    <t>M43</t>
  </si>
  <si>
    <t>M44</t>
  </si>
  <si>
    <t>M45</t>
  </si>
  <si>
    <t>M46</t>
  </si>
  <si>
    <t>M48</t>
  </si>
  <si>
    <t>M5</t>
  </si>
  <si>
    <t>M50</t>
  </si>
  <si>
    <t>M51</t>
  </si>
  <si>
    <t>M6</t>
  </si>
  <si>
    <t>M60</t>
  </si>
  <si>
    <t>M7</t>
  </si>
  <si>
    <t>M8</t>
  </si>
  <si>
    <t>M9</t>
  </si>
  <si>
    <t>M90</t>
  </si>
  <si>
    <t>MA1</t>
  </si>
  <si>
    <t>MA3</t>
  </si>
  <si>
    <t>MK40</t>
  </si>
  <si>
    <t>MK41</t>
  </si>
  <si>
    <t>MK42</t>
  </si>
  <si>
    <t>MK43</t>
  </si>
  <si>
    <t>MK44</t>
  </si>
  <si>
    <t>MK45</t>
  </si>
  <si>
    <t>MK46</t>
  </si>
  <si>
    <t>MN14</t>
  </si>
  <si>
    <t>MN44</t>
  </si>
  <si>
    <t>MO1</t>
  </si>
  <si>
    <t>MO9</t>
  </si>
  <si>
    <t>MP2</t>
  </si>
  <si>
    <t>MP21</t>
  </si>
  <si>
    <t>MP7</t>
  </si>
  <si>
    <t>MR10</t>
  </si>
  <si>
    <t>MR31</t>
  </si>
  <si>
    <t>MR8</t>
  </si>
  <si>
    <t>MR90</t>
  </si>
  <si>
    <t>MW17</t>
  </si>
  <si>
    <t>MX1</t>
  </si>
  <si>
    <t>N1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</si>
  <si>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</si>
  <si>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</si>
  <si>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</si>
  <si>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</si>
  <si>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</si>
  <si>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</si>
  <si>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</si>
  <si>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</si>
  <si>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</si>
  <si>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</si>
  <si>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N1C</t>
  </si>
  <si>
    <t>N2</t>
  </si>
  <si>
    <t>N20</t>
  </si>
  <si>
    <t>N21</t>
  </si>
  <si>
    <t>N22</t>
  </si>
  <si>
    <t>N23</t>
  </si>
  <si>
    <t>N25</t>
  </si>
  <si>
    <t>N26</t>
  </si>
  <si>
    <t>N27</t>
  </si>
  <si>
    <t>N28</t>
  </si>
  <si>
    <t>N3</t>
  </si>
  <si>
    <t>N4</t>
  </si>
  <si>
    <t>N46</t>
  </si>
  <si>
    <t>N5</t>
  </si>
  <si>
    <t>N6</t>
  </si>
  <si>
    <t>N65</t>
  </si>
  <si>
    <t>N66</t>
  </si>
  <si>
    <t>N67</t>
  </si>
  <si>
    <t>N69</t>
  </si>
  <si>
    <t>N7</t>
  </si>
  <si>
    <t>N70</t>
  </si>
  <si>
    <t>N9</t>
  </si>
  <si>
    <t>N91</t>
  </si>
  <si>
    <t>NG1</t>
  </si>
  <si>
    <t>NG10</t>
  </si>
  <si>
    <t>NG11</t>
  </si>
  <si>
    <t>NG12</t>
  </si>
  <si>
    <t>NG13</t>
  </si>
  <si>
    <t>NG14</t>
  </si>
  <si>
    <t>NG15</t>
  </si>
  <si>
    <t>NG16</t>
  </si>
  <si>
    <t>NG17</t>
  </si>
  <si>
    <t>NG18</t>
  </si>
  <si>
    <t>NG19</t>
  </si>
  <si>
    <t>NG2</t>
  </si>
  <si>
    <t>NG20</t>
  </si>
  <si>
    <t>NG21</t>
  </si>
  <si>
    <t>NG22</t>
  </si>
  <si>
    <t>NG23</t>
  </si>
  <si>
    <t>NG24</t>
  </si>
  <si>
    <t>NG25</t>
  </si>
  <si>
    <t>NG28</t>
  </si>
  <si>
    <t>NG3</t>
  </si>
  <si>
    <t>NG31</t>
  </si>
  <si>
    <t>NG32</t>
  </si>
  <si>
    <t>NG33</t>
  </si>
  <si>
    <t>NG34</t>
  </si>
  <si>
    <t>NG4</t>
  </si>
  <si>
    <t>NG5</t>
  </si>
  <si>
    <t>NG51</t>
  </si>
  <si>
    <t>NG52</t>
  </si>
  <si>
    <t>NG6</t>
  </si>
  <si>
    <t>NG7</t>
  </si>
  <si>
    <t>NG8</t>
  </si>
  <si>
    <t>NG80</t>
  </si>
  <si>
    <t>NG9</t>
  </si>
  <si>
    <t>NN1</t>
  </si>
  <si>
    <t>NN10</t>
  </si>
  <si>
    <t>NN12</t>
  </si>
  <si>
    <t>NN14</t>
  </si>
  <si>
    <t>NN15</t>
  </si>
  <si>
    <t>NN16</t>
  </si>
  <si>
    <t>NN17</t>
  </si>
  <si>
    <t>NN18</t>
  </si>
  <si>
    <t>NN2</t>
  </si>
  <si>
    <t>NN26</t>
  </si>
  <si>
    <t>NN29</t>
  </si>
  <si>
    <t>NN3</t>
  </si>
  <si>
    <t>NN31</t>
  </si>
  <si>
    <t>NN4</t>
  </si>
  <si>
    <t>NN5</t>
  </si>
  <si>
    <t>NN6</t>
  </si>
  <si>
    <t>NN7</t>
  </si>
  <si>
    <t>NN8</t>
  </si>
  <si>
    <t>NN9</t>
  </si>
  <si>
    <t>NN99</t>
  </si>
  <si>
    <t>NR1</t>
  </si>
  <si>
    <t>NR10</t>
  </si>
  <si>
    <t>NR11</t>
  </si>
  <si>
    <t>NR12</t>
  </si>
  <si>
    <t>NR13</t>
  </si>
  <si>
    <t>NR14</t>
  </si>
  <si>
    <t>NR15</t>
  </si>
  <si>
    <t>NR16</t>
  </si>
  <si>
    <t>NR17</t>
  </si>
  <si>
    <t>NR18</t>
  </si>
  <si>
    <t>NR19</t>
  </si>
  <si>
    <t>NR2</t>
  </si>
  <si>
    <t>NR20</t>
  </si>
  <si>
    <t>NR21</t>
  </si>
  <si>
    <t>NR22</t>
  </si>
  <si>
    <t>NR23</t>
  </si>
  <si>
    <t>NR24</t>
  </si>
  <si>
    <t>NR25</t>
  </si>
  <si>
    <t>NR26</t>
  </si>
  <si>
    <t>NR27</t>
  </si>
  <si>
    <t>NR28</t>
  </si>
  <si>
    <t>NR29</t>
  </si>
  <si>
    <t>NR3</t>
  </si>
  <si>
    <t>NR30</t>
  </si>
  <si>
    <t>NR31</t>
  </si>
  <si>
    <t>NR32</t>
  </si>
  <si>
    <t>NR33</t>
  </si>
  <si>
    <t>NR34</t>
  </si>
  <si>
    <t>NR35</t>
  </si>
  <si>
    <t>NR4</t>
  </si>
  <si>
    <t>NR5</t>
  </si>
  <si>
    <t>NR6</t>
  </si>
  <si>
    <t>NR7</t>
  </si>
  <si>
    <t>NR8</t>
  </si>
  <si>
    <t>NR9</t>
  </si>
  <si>
    <t>NW0</t>
  </si>
  <si>
    <t>NW10</t>
  </si>
  <si>
    <t>NW11</t>
  </si>
  <si>
    <t>NW15</t>
  </si>
  <si>
    <t>NW16</t>
  </si>
  <si>
    <t>NW22</t>
  </si>
  <si>
    <t>NW3</t>
  </si>
  <si>
    <t>NW4</t>
  </si>
  <si>
    <t>NW5</t>
  </si>
  <si>
    <t>NW6</t>
  </si>
  <si>
    <t>NW7</t>
  </si>
  <si>
    <t>NW8</t>
  </si>
  <si>
    <t>NW9</t>
  </si>
  <si>
    <t>OL0</t>
  </si>
  <si>
    <t>OL1</t>
  </si>
  <si>
    <t>OL10</t>
  </si>
  <si>
    <t>OL11</t>
  </si>
  <si>
    <t>OL12</t>
  </si>
  <si>
    <t>OL13</t>
  </si>
  <si>
    <t>OL15</t>
  </si>
  <si>
    <t>OL16</t>
  </si>
  <si>
    <t>OL18</t>
  </si>
  <si>
    <t>OL2</t>
  </si>
  <si>
    <t>OL3</t>
  </si>
  <si>
    <t>OL4</t>
  </si>
  <si>
    <t>OL5</t>
  </si>
  <si>
    <t>OL6</t>
  </si>
  <si>
    <t>OL7</t>
  </si>
  <si>
    <t>OL8</t>
  </si>
  <si>
    <t>OLD</t>
  </si>
  <si>
    <t>PE1</t>
  </si>
  <si>
    <t>PE10</t>
  </si>
  <si>
    <t>PE11</t>
  </si>
  <si>
    <t>PE12</t>
  </si>
  <si>
    <t>PE13</t>
  </si>
  <si>
    <t>PE14</t>
  </si>
  <si>
    <t>PE15</t>
  </si>
  <si>
    <t>PE16</t>
  </si>
  <si>
    <t>PE17</t>
  </si>
  <si>
    <t>PE18</t>
  </si>
  <si>
    <t>PE19</t>
  </si>
  <si>
    <t>PE2</t>
  </si>
  <si>
    <t>PE20</t>
  </si>
  <si>
    <t>PE21</t>
  </si>
  <si>
    <t>PE22</t>
  </si>
  <si>
    <t>PE23</t>
  </si>
  <si>
    <t>PE24</t>
  </si>
  <si>
    <t>PE25</t>
  </si>
  <si>
    <t>PE26</t>
  </si>
  <si>
    <t>PE27</t>
  </si>
  <si>
    <t>PE28</t>
  </si>
  <si>
    <t>PE29</t>
  </si>
  <si>
    <t>PE3</t>
  </si>
  <si>
    <t>PE30</t>
  </si>
  <si>
    <t>PE31</t>
  </si>
  <si>
    <t>PE32</t>
  </si>
  <si>
    <t>PE33</t>
  </si>
  <si>
    <t>PE34</t>
  </si>
  <si>
    <t>PE36</t>
  </si>
  <si>
    <t>PE37</t>
  </si>
  <si>
    <t>PE38</t>
  </si>
  <si>
    <t>PE4</t>
  </si>
  <si>
    <t>PE5</t>
  </si>
  <si>
    <t>PE6</t>
  </si>
  <si>
    <t>PE7</t>
  </si>
  <si>
    <t>PE8</t>
  </si>
  <si>
    <t>PE9</t>
  </si>
  <si>
    <t>PE93</t>
  </si>
  <si>
    <t>PR1</t>
  </si>
  <si>
    <t>PR12</t>
  </si>
  <si>
    <t>PR13</t>
  </si>
  <si>
    <t>PR14</t>
  </si>
  <si>
    <t>PR2</t>
  </si>
  <si>
    <t>PR25</t>
  </si>
  <si>
    <t>PR26</t>
  </si>
  <si>
    <t>PR27</t>
  </si>
  <si>
    <t>PR3</t>
  </si>
  <si>
    <t>PR36</t>
  </si>
  <si>
    <t>PR4</t>
  </si>
  <si>
    <t>PR5</t>
  </si>
  <si>
    <t>PR6</t>
  </si>
  <si>
    <t>PR7</t>
  </si>
  <si>
    <t>PR8</t>
  </si>
  <si>
    <t>PR9</t>
  </si>
  <si>
    <t>RG12</t>
  </si>
  <si>
    <t>RM0</t>
  </si>
  <si>
    <t>RM1</t>
  </si>
  <si>
    <t>RM10</t>
  </si>
  <si>
    <t>RM11</t>
  </si>
  <si>
    <t>RM12</t>
  </si>
  <si>
    <t>RM13</t>
  </si>
  <si>
    <t>RM14</t>
  </si>
  <si>
    <t>RM15</t>
  </si>
  <si>
    <t>RM16</t>
  </si>
  <si>
    <t>RM17</t>
  </si>
  <si>
    <t>RM18</t>
  </si>
  <si>
    <t>RM19</t>
  </si>
  <si>
    <t>RM2</t>
  </si>
  <si>
    <t>RM20</t>
  </si>
  <si>
    <t>RM23</t>
  </si>
  <si>
    <t>RM26</t>
  </si>
  <si>
    <t>RM3</t>
  </si>
  <si>
    <t>RM30</t>
  </si>
  <si>
    <t>RM4</t>
  </si>
  <si>
    <t>RM5</t>
  </si>
  <si>
    <t>RM6</t>
  </si>
  <si>
    <t>RM65</t>
  </si>
  <si>
    <t>RM7</t>
  </si>
  <si>
    <t>RM8</t>
  </si>
  <si>
    <t>RM9</t>
  </si>
  <si>
    <t>S1</t>
  </si>
  <si>
    <t>S10</t>
  </si>
  <si>
    <t>S11</t>
  </si>
  <si>
    <t>S12</t>
  </si>
  <si>
    <t>S13</t>
  </si>
  <si>
    <t>S14</t>
  </si>
  <si>
    <t>S15</t>
  </si>
  <si>
    <t>S17</t>
  </si>
  <si>
    <t>S18</t>
  </si>
  <si>
    <t>S19</t>
  </si>
  <si>
    <t>S2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</si>
  <si>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</si>
  <si>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</si>
  <si>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</si>
  <si>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</si>
  <si>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</si>
  <si>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</si>
  <si>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</si>
  <si>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</si>
  <si>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</si>
  <si>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</si>
  <si>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</t>
  </si>
  <si>
    <t>S30</t>
  </si>
  <si>
    <t>S31</t>
  </si>
  <si>
    <t>S32</t>
  </si>
  <si>
    <t>S33</t>
  </si>
  <si>
    <t>S34</t>
  </si>
  <si>
    <t>S35</t>
  </si>
  <si>
    <t>S4</t>
  </si>
  <si>
    <t>S40</t>
  </si>
  <si>
    <t>S41</t>
  </si>
  <si>
    <t>S42</t>
  </si>
  <si>
    <t>S43</t>
  </si>
  <si>
    <t>S44</t>
  </si>
  <si>
    <t>S45</t>
  </si>
  <si>
    <t>S48</t>
  </si>
  <si>
    <t>S49</t>
  </si>
  <si>
    <t>S5</t>
  </si>
  <si>
    <t>S50</t>
  </si>
  <si>
    <t>S52</t>
  </si>
  <si>
    <t>S55</t>
  </si>
  <si>
    <t>S6</t>
  </si>
  <si>
    <t>S60</t>
  </si>
  <si>
    <t>S61</t>
  </si>
  <si>
    <t>S62</t>
  </si>
  <si>
    <t>S63</t>
  </si>
  <si>
    <t>S64</t>
  </si>
  <si>
    <t>S65</t>
  </si>
  <si>
    <t>S66</t>
  </si>
  <si>
    <t>S7</t>
  </si>
  <si>
    <t>S70</t>
  </si>
  <si>
    <t>S73</t>
  </si>
  <si>
    <t>S74</t>
  </si>
  <si>
    <t>S740</t>
  </si>
  <si>
    <t>S76</t>
  </si>
  <si>
    <t>S8</t>
  </si>
  <si>
    <t>S80</t>
  </si>
  <si>
    <t>S81</t>
  </si>
  <si>
    <t>S86</t>
  </si>
  <si>
    <t>S9</t>
  </si>
  <si>
    <t>S97</t>
  </si>
  <si>
    <t>SG1</t>
  </si>
  <si>
    <t>SG10</t>
  </si>
  <si>
    <t>SG11</t>
  </si>
  <si>
    <t>SG12</t>
  </si>
  <si>
    <t>SG13</t>
  </si>
  <si>
    <t>SG14</t>
  </si>
  <si>
    <t>SG15</t>
  </si>
  <si>
    <t>SG16</t>
  </si>
  <si>
    <t>SG17</t>
  </si>
  <si>
    <t>SG18</t>
  </si>
  <si>
    <t>SG19</t>
  </si>
  <si>
    <t>SG2</t>
  </si>
  <si>
    <t>SG3</t>
  </si>
  <si>
    <t>SG31</t>
  </si>
  <si>
    <t>SG4</t>
  </si>
  <si>
    <t>SG5</t>
  </si>
  <si>
    <t>SG6</t>
  </si>
  <si>
    <t>SG7</t>
  </si>
  <si>
    <t>SG8</t>
  </si>
  <si>
    <t>SG9</t>
  </si>
  <si>
    <t>SK1</t>
  </si>
  <si>
    <t>SK10</t>
  </si>
  <si>
    <t>SK11</t>
  </si>
  <si>
    <t>SK12</t>
  </si>
  <si>
    <t>SK13</t>
  </si>
  <si>
    <t>SK14</t>
  </si>
  <si>
    <t>SK15</t>
  </si>
  <si>
    <t>SK16</t>
  </si>
  <si>
    <t>SK17</t>
  </si>
  <si>
    <t>SK18</t>
  </si>
  <si>
    <t>SK19</t>
  </si>
  <si>
    <t>SK2</t>
  </si>
  <si>
    <t>SK22</t>
  </si>
  <si>
    <t>SK23</t>
  </si>
  <si>
    <t>SK3</t>
  </si>
  <si>
    <t>SK4</t>
  </si>
  <si>
    <t>SK5</t>
  </si>
  <si>
    <t>SK6</t>
  </si>
  <si>
    <t>SK7</t>
  </si>
  <si>
    <t>SK8</t>
  </si>
  <si>
    <t>SK9</t>
  </si>
  <si>
    <t>SKI</t>
  </si>
  <si>
    <t>SL0</t>
  </si>
  <si>
    <t>SL1</t>
  </si>
  <si>
    <t>SL10</t>
  </si>
  <si>
    <t>SL11</t>
  </si>
  <si>
    <t>SL12</t>
  </si>
  <si>
    <t>SL19</t>
  </si>
  <si>
    <t>SL2</t>
  </si>
  <si>
    <t>SL21</t>
  </si>
  <si>
    <t>SL3</t>
  </si>
  <si>
    <t>SL4</t>
  </si>
  <si>
    <t>SL41</t>
  </si>
  <si>
    <t>SL43</t>
  </si>
  <si>
    <t>SL5</t>
  </si>
  <si>
    <t>SL6</t>
  </si>
  <si>
    <t>SL7</t>
  </si>
  <si>
    <t>SL8</t>
  </si>
  <si>
    <t>SL9</t>
  </si>
  <si>
    <t>SLS</t>
  </si>
  <si>
    <t>SLZ</t>
  </si>
  <si>
    <t>SS0</t>
  </si>
  <si>
    <t>SS1</t>
  </si>
  <si>
    <t>SS11</t>
  </si>
  <si>
    <t>SS12</t>
  </si>
  <si>
    <t>SS13</t>
  </si>
  <si>
    <t>SS14</t>
  </si>
  <si>
    <t>SS15</t>
  </si>
  <si>
    <t>SS16</t>
  </si>
  <si>
    <t>SS17</t>
  </si>
  <si>
    <t>SS2</t>
  </si>
  <si>
    <t>SS3</t>
  </si>
  <si>
    <t>SS30</t>
  </si>
  <si>
    <t>SS4</t>
  </si>
  <si>
    <t>SS5</t>
  </si>
  <si>
    <t>SS50</t>
  </si>
  <si>
    <t>SS6</t>
  </si>
  <si>
    <t>SS62</t>
  </si>
  <si>
    <t>SS7</t>
  </si>
  <si>
    <t>SS8</t>
  </si>
  <si>
    <t>SS9</t>
  </si>
  <si>
    <t>SS99</t>
  </si>
  <si>
    <t>ST1</t>
  </si>
  <si>
    <t>ST10</t>
  </si>
  <si>
    <t>ST11</t>
  </si>
  <si>
    <t>ST12</t>
  </si>
  <si>
    <t>ST13</t>
  </si>
  <si>
    <t>ST14</t>
  </si>
  <si>
    <t>ST15</t>
  </si>
  <si>
    <t>ST16</t>
  </si>
  <si>
    <t>ST17</t>
  </si>
  <si>
    <t>ST18</t>
  </si>
  <si>
    <t>ST19</t>
  </si>
  <si>
    <t>ST2</t>
  </si>
  <si>
    <t>ST20</t>
  </si>
  <si>
    <t>ST21</t>
  </si>
  <si>
    <t>ST24</t>
  </si>
  <si>
    <t>ST3</t>
  </si>
  <si>
    <t>ST4</t>
  </si>
  <si>
    <t>ST5</t>
  </si>
  <si>
    <t>ST6</t>
  </si>
  <si>
    <t>ST61</t>
  </si>
  <si>
    <t>ST7</t>
  </si>
  <si>
    <t>ST8</t>
  </si>
  <si>
    <t>ST9</t>
  </si>
  <si>
    <t>SW10</t>
  </si>
  <si>
    <t>SW14</t>
  </si>
  <si>
    <t>SW1A</t>
  </si>
  <si>
    <t>SW1E</t>
  </si>
  <si>
    <t>SW1H</t>
  </si>
  <si>
    <t>SW1V</t>
  </si>
  <si>
    <t>SW1W</t>
  </si>
  <si>
    <t>SW1X</t>
  </si>
  <si>
    <t>SW1Y</t>
  </si>
  <si>
    <t>SW5</t>
  </si>
  <si>
    <t>SW6</t>
  </si>
  <si>
    <t>SW7</t>
  </si>
  <si>
    <t>SY1</t>
  </si>
  <si>
    <t>SY2</t>
  </si>
  <si>
    <t>SY3</t>
  </si>
  <si>
    <t>SY5</t>
  </si>
  <si>
    <t>SY6</t>
  </si>
  <si>
    <t>SY7</t>
  </si>
  <si>
    <t>SY8</t>
  </si>
  <si>
    <t>SY9</t>
  </si>
  <si>
    <t>TF1</t>
  </si>
  <si>
    <t>TF10</t>
  </si>
  <si>
    <t>TF11</t>
  </si>
  <si>
    <t>TF12</t>
  </si>
  <si>
    <t>TF13</t>
  </si>
  <si>
    <t>TF2</t>
  </si>
  <si>
    <t>TF24</t>
  </si>
  <si>
    <t>TF3</t>
  </si>
  <si>
    <t>TF31</t>
  </si>
  <si>
    <t>TF33</t>
  </si>
  <si>
    <t>TF39</t>
  </si>
  <si>
    <t>TF4</t>
  </si>
  <si>
    <t>TF5</t>
  </si>
  <si>
    <t>TF6</t>
  </si>
  <si>
    <t>TF7</t>
  </si>
  <si>
    <t>TF8</t>
  </si>
  <si>
    <t>TF9</t>
  </si>
  <si>
    <t>TW0</t>
  </si>
  <si>
    <t>TW10</t>
  </si>
  <si>
    <t>TW14</t>
  </si>
  <si>
    <t>TW15</t>
  </si>
  <si>
    <t>TW16</t>
  </si>
  <si>
    <t>TW18</t>
  </si>
  <si>
    <t>TW19</t>
  </si>
  <si>
    <t>TW20</t>
  </si>
  <si>
    <t>TW3</t>
  </si>
  <si>
    <t>TW31</t>
  </si>
  <si>
    <t>TW38</t>
  </si>
  <si>
    <t>TW4</t>
  </si>
  <si>
    <t>TW5</t>
  </si>
  <si>
    <t>TW6</t>
  </si>
  <si>
    <t>TW69</t>
  </si>
  <si>
    <t>TW7</t>
  </si>
  <si>
    <t>TW8</t>
  </si>
  <si>
    <t>TW9</t>
  </si>
  <si>
    <t>UB1</t>
  </si>
  <si>
    <t>UB10</t>
  </si>
  <si>
    <t>UB11</t>
  </si>
  <si>
    <t>UB13</t>
  </si>
  <si>
    <t>UB2</t>
  </si>
  <si>
    <t>UB3</t>
  </si>
  <si>
    <t>UB4</t>
  </si>
  <si>
    <t>UB5</t>
  </si>
  <si>
    <t>UB6</t>
  </si>
  <si>
    <t>UB7</t>
  </si>
  <si>
    <t>UB8</t>
  </si>
  <si>
    <t>UB9</t>
  </si>
  <si>
    <t>UBD</t>
  </si>
  <si>
    <t>UN7</t>
  </si>
  <si>
    <t>W1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</si>
  <si>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</si>
  <si>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</si>
  <si>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</si>
  <si>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</si>
  <si>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</si>
  <si>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</si>
  <si>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</si>
  <si>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</si>
  <si>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</si>
  <si>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W1A</t>
  </si>
  <si>
    <t>W1B</t>
  </si>
  <si>
    <t>W1C</t>
  </si>
  <si>
    <t>W1D</t>
  </si>
  <si>
    <t>W1F</t>
  </si>
  <si>
    <t>W1G</t>
  </si>
  <si>
    <t>W1J</t>
  </si>
  <si>
    <t>W1K</t>
  </si>
  <si>
    <t>W1M</t>
  </si>
  <si>
    <t>W1N</t>
  </si>
  <si>
    <t>W1P</t>
  </si>
  <si>
    <t>W1Q</t>
  </si>
  <si>
    <t>W1R</t>
  </si>
  <si>
    <t>W1S</t>
  </si>
  <si>
    <t>W1S2</t>
  </si>
  <si>
    <t>W1T</t>
  </si>
  <si>
    <t>W1U</t>
  </si>
  <si>
    <t>W1V</t>
  </si>
  <si>
    <t>W1W</t>
  </si>
  <si>
    <t>W1X</t>
  </si>
  <si>
    <t>W1Y</t>
  </si>
  <si>
    <t>W2</t>
  </si>
  <si>
    <t>W21</t>
  </si>
  <si>
    <t>W25</t>
  </si>
  <si>
    <t>W2H</t>
  </si>
  <si>
    <t>W3</t>
  </si>
  <si>
    <t>W4</t>
  </si>
  <si>
    <t>W42</t>
  </si>
  <si>
    <t>W5</t>
  </si>
  <si>
    <t>W53</t>
  </si>
  <si>
    <t>W58</t>
  </si>
  <si>
    <t>W6</t>
  </si>
  <si>
    <t>W69</t>
  </si>
  <si>
    <t>W7</t>
  </si>
  <si>
    <t>W74</t>
  </si>
  <si>
    <t>W78</t>
  </si>
  <si>
    <t>W8</t>
  </si>
  <si>
    <t>W87</t>
  </si>
  <si>
    <t>W9</t>
  </si>
  <si>
    <t>WA10</t>
  </si>
  <si>
    <t>WA11</t>
  </si>
  <si>
    <t>WA12</t>
  </si>
  <si>
    <t>WA13</t>
  </si>
  <si>
    <t>WA14</t>
  </si>
  <si>
    <t>WA15</t>
  </si>
  <si>
    <t>WA16</t>
  </si>
  <si>
    <t>WA17</t>
  </si>
  <si>
    <t>WA18</t>
  </si>
  <si>
    <t>WA19</t>
  </si>
  <si>
    <t>WA3</t>
  </si>
  <si>
    <t>WA30</t>
  </si>
  <si>
    <t>WA4</t>
  </si>
  <si>
    <t>WA41</t>
  </si>
  <si>
    <t>WA5</t>
  </si>
  <si>
    <t>WA55</t>
  </si>
  <si>
    <t>WA6</t>
  </si>
  <si>
    <t>WA7</t>
  </si>
  <si>
    <t>WA8</t>
  </si>
  <si>
    <t>WA9</t>
  </si>
  <si>
    <t>WAZ</t>
  </si>
  <si>
    <t>WC01</t>
  </si>
  <si>
    <t>WC1</t>
  </si>
  <si>
    <t>WC13</t>
  </si>
  <si>
    <t>WC14</t>
  </si>
  <si>
    <t>WC1A</t>
  </si>
  <si>
    <t>WC1B</t>
  </si>
  <si>
    <t>WC1E</t>
  </si>
  <si>
    <t>WC1H</t>
  </si>
  <si>
    <t>WC1M</t>
  </si>
  <si>
    <t>WC1N</t>
  </si>
  <si>
    <t>WC1R</t>
  </si>
  <si>
    <t>WC1V</t>
  </si>
  <si>
    <t>WC1X</t>
  </si>
  <si>
    <t>WC2</t>
  </si>
  <si>
    <t>WC23</t>
  </si>
  <si>
    <t>WC27</t>
  </si>
  <si>
    <t>WC28</t>
  </si>
  <si>
    <t>WC2A</t>
  </si>
  <si>
    <t>WC2B</t>
  </si>
  <si>
    <t>WC2E</t>
  </si>
  <si>
    <t>WC2H</t>
  </si>
  <si>
    <t>WC2N</t>
  </si>
  <si>
    <t>WC2R</t>
  </si>
  <si>
    <t>WC2Y</t>
  </si>
  <si>
    <t>WC3</t>
  </si>
  <si>
    <t>WC3E</t>
  </si>
  <si>
    <t>WC4</t>
  </si>
  <si>
    <t>WD1</t>
  </si>
  <si>
    <t>WD14</t>
  </si>
  <si>
    <t>WD16</t>
  </si>
  <si>
    <t>WD17</t>
  </si>
  <si>
    <t>WD18</t>
  </si>
  <si>
    <t>WD19</t>
  </si>
  <si>
    <t>WD2</t>
  </si>
  <si>
    <t>WD23</t>
  </si>
  <si>
    <t>WD24</t>
  </si>
  <si>
    <t>WD25</t>
  </si>
  <si>
    <t>WD27</t>
  </si>
  <si>
    <t>WD3</t>
  </si>
  <si>
    <t>WD4</t>
  </si>
  <si>
    <t>WD5</t>
  </si>
  <si>
    <t>WD6</t>
  </si>
  <si>
    <t>WD7</t>
  </si>
  <si>
    <t>WD8</t>
  </si>
  <si>
    <t>WDX</t>
  </si>
  <si>
    <t>WN01</t>
  </si>
  <si>
    <t>WN07</t>
  </si>
  <si>
    <t>WN08</t>
  </si>
  <si>
    <t>WN1</t>
  </si>
  <si>
    <t>WN13</t>
  </si>
  <si>
    <t>WN15</t>
  </si>
  <si>
    <t>WN2</t>
  </si>
  <si>
    <t>WN22</t>
  </si>
  <si>
    <t>WN3</t>
  </si>
  <si>
    <t>WN4</t>
  </si>
  <si>
    <t>WN43</t>
  </si>
  <si>
    <t>WN5</t>
  </si>
  <si>
    <t>WN6</t>
  </si>
  <si>
    <t>WN7</t>
  </si>
  <si>
    <t>WN8</t>
  </si>
  <si>
    <t>WN9</t>
  </si>
  <si>
    <t>WR1</t>
  </si>
  <si>
    <t>WR13</t>
  </si>
  <si>
    <t>WR14</t>
  </si>
  <si>
    <t>WR15</t>
  </si>
  <si>
    <t>WR18</t>
  </si>
  <si>
    <t>WR1E</t>
  </si>
  <si>
    <t>WR2</t>
  </si>
  <si>
    <t>WR22</t>
  </si>
  <si>
    <t>WR24</t>
  </si>
  <si>
    <t>WR3</t>
  </si>
  <si>
    <t>WR4</t>
  </si>
  <si>
    <t>WR41</t>
  </si>
  <si>
    <t>WR6</t>
  </si>
  <si>
    <t>WR7</t>
  </si>
  <si>
    <t>WR9</t>
  </si>
  <si>
    <t>WR99</t>
  </si>
  <si>
    <t>WS1</t>
  </si>
  <si>
    <t>WS10</t>
  </si>
  <si>
    <t>WS11</t>
  </si>
  <si>
    <t>WS12</t>
  </si>
  <si>
    <t>WS13</t>
  </si>
  <si>
    <t>WS14</t>
  </si>
  <si>
    <t>WS15</t>
  </si>
  <si>
    <t>WS17</t>
  </si>
  <si>
    <t>WS19</t>
  </si>
  <si>
    <t>WS1X</t>
  </si>
  <si>
    <t>WS1Y</t>
  </si>
  <si>
    <t>WS2</t>
  </si>
  <si>
    <t>WS20</t>
  </si>
  <si>
    <t>WS29</t>
  </si>
  <si>
    <t>WS3</t>
  </si>
  <si>
    <t>WS39</t>
  </si>
  <si>
    <t>WS4</t>
  </si>
  <si>
    <t>WS41</t>
  </si>
  <si>
    <t>WS5</t>
  </si>
  <si>
    <t>WS6</t>
  </si>
  <si>
    <t>WS7</t>
  </si>
  <si>
    <t>WS8</t>
  </si>
  <si>
    <t>WS9</t>
  </si>
  <si>
    <t>WV1</t>
  </si>
  <si>
    <t>WV10</t>
  </si>
  <si>
    <t>WV11</t>
  </si>
  <si>
    <t>WV12</t>
  </si>
  <si>
    <t>WV13</t>
  </si>
  <si>
    <t>WV14</t>
  </si>
  <si>
    <t>WV15</t>
  </si>
  <si>
    <t>WV16</t>
  </si>
  <si>
    <t>WV2</t>
  </si>
  <si>
    <t>WV3</t>
  </si>
  <si>
    <t>WV4</t>
  </si>
  <si>
    <t>WV5</t>
  </si>
  <si>
    <t>WV6</t>
  </si>
  <si>
    <t>WV7</t>
  </si>
  <si>
    <t>WV8</t>
  </si>
  <si>
    <t>WV9</t>
  </si>
  <si>
    <t>YW8</t>
  </si>
  <si>
    <t>M99</t>
  </si>
  <si>
    <t>W41</t>
  </si>
  <si>
    <t>kWh</t>
  </si>
  <si>
    <t>Band</t>
  </si>
  <si>
    <t>min(AQ)</t>
  </si>
  <si>
    <t>max(AQ)</t>
  </si>
  <si>
    <t>low SC</t>
  </si>
  <si>
    <t>Product name</t>
  </si>
  <si>
    <t>UR</t>
  </si>
  <si>
    <t>Commission £/day</t>
  </si>
  <si>
    <t>£/year</t>
  </si>
  <si>
    <t>Commission</t>
  </si>
  <si>
    <t>Standard product</t>
  </si>
  <si>
    <t>zero SC</t>
  </si>
  <si>
    <t>Demand</t>
  </si>
  <si>
    <t>Cost</t>
  </si>
  <si>
    <t>band</t>
  </si>
  <si>
    <t>Contract term</t>
  </si>
  <si>
    <t>UR cost</t>
  </si>
  <si>
    <t>SC cost</t>
  </si>
  <si>
    <t>Total cost</t>
  </si>
  <si>
    <t>my_AQband</t>
  </si>
  <si>
    <t>Product</t>
  </si>
  <si>
    <t>AQ, kWh</t>
  </si>
  <si>
    <t>kWh / year</t>
  </si>
  <si>
    <t xml:space="preserve"> p/kWh</t>
  </si>
  <si>
    <t>Commission UR</t>
  </si>
  <si>
    <t>Standard</t>
  </si>
  <si>
    <t>comm_SC_min</t>
  </si>
  <si>
    <t>comm_SC_max</t>
  </si>
  <si>
    <t>comm_UR_min</t>
  </si>
  <si>
    <t>comm_UR_max</t>
  </si>
  <si>
    <t>Pass/Fail</t>
  </si>
  <si>
    <t>failed_flag</t>
  </si>
  <si>
    <t>Detail</t>
  </si>
  <si>
    <t>max_term_y</t>
  </si>
  <si>
    <t>BLANK</t>
  </si>
  <si>
    <t>This tool allows you to price fully-fixed gas contracts. The contracts have zero take-or-pay</t>
  </si>
  <si>
    <t>Please add the customer details in yellow</t>
  </si>
  <si>
    <t>Zero SC</t>
  </si>
  <si>
    <t>For multi-site, your commission must be on the unit rate (UR)</t>
  </si>
  <si>
    <t>For multi-site, you must use the same product for all sites. Please select this below</t>
  </si>
  <si>
    <t>How to use</t>
  </si>
  <si>
    <t>Commission type: SC/UR</t>
  </si>
  <si>
    <t>Please add customer details below</t>
  </si>
  <si>
    <t>Contract start date</t>
  </si>
  <si>
    <t>Latest contract start date:</t>
  </si>
  <si>
    <t>Latest contract end date</t>
  </si>
  <si>
    <t>Yearly cost</t>
  </si>
  <si>
    <t>Years</t>
  </si>
  <si>
    <t>Contract duration</t>
  </si>
  <si>
    <t>Test(Postcode)</t>
  </si>
  <si>
    <t>Test(AQ)</t>
  </si>
  <si>
    <t>Test(commission)</t>
  </si>
  <si>
    <t>Test(CSD)</t>
  </si>
  <si>
    <t>N/A</t>
  </si>
  <si>
    <t>Contract duration, years</t>
  </si>
  <si>
    <t>SC col</t>
  </si>
  <si>
    <t>UR col</t>
  </si>
  <si>
    <t>Product offset</t>
  </si>
  <si>
    <t>St, low, Zero</t>
  </si>
  <si>
    <t>year_offset</t>
  </si>
  <si>
    <t>offset_y</t>
  </si>
  <si>
    <t>Validation</t>
  </si>
  <si>
    <t>This tool allows you to price fully-fixed Matrix gas contracts. The contracts have zero take-or-pay</t>
  </si>
  <si>
    <t>Please enter the customer details in yellow boxes</t>
  </si>
  <si>
    <t>For single-site contracts, your commission can be applied to either the standing charge (SC), or unit rate (UR)</t>
  </si>
  <si>
    <t>As an annual cost, the cheapest Gazprom Energy product for your customer would be:</t>
  </si>
  <si>
    <t>Unit Rate</t>
  </si>
  <si>
    <t>Standing Charge</t>
  </si>
  <si>
    <t xml:space="preserve">Unit Rate </t>
  </si>
  <si>
    <t>Annual Cost</t>
  </si>
  <si>
    <t>Low Standing Charge</t>
  </si>
  <si>
    <t>We offer two products: Standard &amp; Low Standing Charge.  All Contracts are subject to Gazprom Energy credit check.</t>
  </si>
  <si>
    <t>matrix_issue_date</t>
  </si>
  <si>
    <t>band_LDZ_term</t>
  </si>
  <si>
    <t>Earliest contract start date</t>
  </si>
  <si>
    <t>The charges and rates referenced in this document do not constitue an offer.</t>
  </si>
  <si>
    <t>Disclaimer</t>
  </si>
  <si>
    <t>Assumptions have been made to give an indication of charges, but the actual charges we are able to offer may vary</t>
  </si>
  <si>
    <t>backdate_flag</t>
  </si>
  <si>
    <t>Contract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</si>
</sst>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\-"/>
    <numFmt numFmtId="165" formatCode="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rgb="FF0065BD"/>
      <name val="Calibri"/>
      <family val="2"/>
      <scheme val="minor"/>
    </font>
    <font>
      <sz val="11"/>
      <color rgb="FF009FDA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0070C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3C69"/>
      <name val="Calibri"/>
      <family val="2"/>
      <scheme val="minor"/>
    </font>
    <font>
      <b/>
      <sz val="11"/>
      <color rgb="FF003C69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C69"/>
        <bgColor indexed="64"/>
      </patternFill>
    </fill>
    <fill>
      <patternFill patternType="solid">
        <fgColor rgb="FFFCC917"/>
        <bgColor indexed="64"/>
      </patternFill>
    </fill>
    <fill>
      <patternFill patternType="solid">
        <fgColor rgb="FF009FD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39">
    <xf numFmtId="0" fontId="0" fillId="0" borderId="0" xfId="0"/>
    <xf numFmtId="0" fontId="0" fillId="0" borderId="5" xfId="0" applyBorder="1"/>
    <xf numFmtId="0" fontId="0" fillId="3" borderId="6" xfId="0" applyFill="1" applyBorder="1"/>
    <xf numFmtId="0" fontId="4" fillId="5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6" xfId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9" fillId="6" borderId="6" xfId="1" applyFont="1" applyFill="1" applyBorder="1" applyAlignment="1">
      <alignment horizontal="center" wrapText="1"/>
    </xf>
    <xf numFmtId="0" fontId="10" fillId="7" borderId="6" xfId="0" applyFont="1" applyFill="1" applyBorder="1" applyAlignment="1">
      <alignment vertical="center" wrapText="1"/>
    </xf>
    <xf numFmtId="0" fontId="0" fillId="0" borderId="6" xfId="0" applyFill="1" applyBorder="1"/>
    <xf numFmtId="0" fontId="11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11" fillId="0" borderId="6" xfId="0" applyFont="1" applyBorder="1" applyAlignment="1">
      <alignment horizontal="center" vertical="center" wrapText="1"/>
    </xf>
    <xf numFmtId="0" fontId="0" fillId="3" borderId="1" xfId="0" applyFill="1" applyBorder="1"/>
    <xf numFmtId="0" fontId="0" fillId="0" borderId="4" xfId="0" applyBorder="1"/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64" fontId="0" fillId="0" borderId="0" xfId="0" applyNumberFormat="1"/>
    <xf numFmtId="0" fontId="0" fillId="3" borderId="6" xfId="0" applyNumberFormat="1" applyFill="1" applyBorder="1"/>
    <xf numFmtId="164" fontId="0" fillId="3" borderId="6" xfId="0" applyNumberFormat="1" applyFill="1" applyBorder="1"/>
    <xf numFmtId="0" fontId="2" fillId="0" borderId="0" xfId="0" applyFont="1" applyFill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0" xfId="0" applyFill="1" applyProtection="1"/>
    <xf numFmtId="0" fontId="0" fillId="0" borderId="4" xfId="0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12" xfId="0" applyBorder="1" applyProtection="1"/>
    <xf numFmtId="0" fontId="12" fillId="9" borderId="3" xfId="0" applyFont="1" applyFill="1" applyBorder="1" applyProtection="1"/>
    <xf numFmtId="0" fontId="12" fillId="9" borderId="6" xfId="0" applyFont="1" applyFill="1" applyBorder="1" applyProtection="1"/>
    <xf numFmtId="0" fontId="12" fillId="9" borderId="1" xfId="0" applyFont="1" applyFill="1" applyBorder="1" applyProtection="1"/>
    <xf numFmtId="0" fontId="12" fillId="9" borderId="2" xfId="0" applyFont="1" applyFill="1" applyBorder="1" applyProtection="1"/>
    <xf numFmtId="0" fontId="12" fillId="0" borderId="0" xfId="0" applyFont="1" applyFill="1" applyBorder="1" applyProtection="1"/>
    <xf numFmtId="0" fontId="12" fillId="11" borderId="2" xfId="0" applyFont="1" applyFill="1" applyBorder="1" applyProtection="1"/>
    <xf numFmtId="0" fontId="13" fillId="11" borderId="1" xfId="0" applyFont="1" applyFill="1" applyBorder="1" applyProtection="1"/>
    <xf numFmtId="0" fontId="13" fillId="11" borderId="3" xfId="0" applyFont="1" applyFill="1" applyBorder="1" applyProtection="1"/>
    <xf numFmtId="0" fontId="13" fillId="11" borderId="6" xfId="0" applyFont="1" applyFill="1" applyBorder="1" applyProtection="1"/>
    <xf numFmtId="0" fontId="0" fillId="0" borderId="10" xfId="0" applyBorder="1" applyProtection="1"/>
    <xf numFmtId="0" fontId="0" fillId="0" borderId="9" xfId="0" applyBorder="1" applyProtection="1"/>
    <xf numFmtId="0" fontId="0" fillId="0" borderId="11" xfId="0" applyBorder="1" applyProtection="1"/>
    <xf numFmtId="0" fontId="16" fillId="0" borderId="12" xfId="0" applyFont="1" applyFill="1" applyBorder="1" applyAlignment="1" applyProtection="1"/>
    <xf numFmtId="0" fontId="12" fillId="9" borderId="12" xfId="0" applyFont="1" applyFill="1" applyBorder="1" applyProtection="1"/>
    <xf numFmtId="0" fontId="13" fillId="9" borderId="13" xfId="0" applyFont="1" applyFill="1" applyBorder="1" applyAlignment="1" applyProtection="1"/>
    <xf numFmtId="0" fontId="15" fillId="0" borderId="13" xfId="0" applyFont="1" applyFill="1" applyBorder="1" applyAlignment="1" applyProtection="1"/>
    <xf numFmtId="0" fontId="14" fillId="0" borderId="4" xfId="0" applyFont="1" applyFill="1" applyBorder="1" applyProtection="1"/>
    <xf numFmtId="0" fontId="14" fillId="0" borderId="7" xfId="0" applyFont="1" applyBorder="1" applyProtection="1"/>
    <xf numFmtId="0" fontId="14" fillId="0" borderId="4" xfId="0" applyFont="1" applyBorder="1" applyProtection="1"/>
    <xf numFmtId="0" fontId="14" fillId="0" borderId="0" xfId="0" applyFont="1" applyBorder="1" applyProtection="1"/>
    <xf numFmtId="0" fontId="14" fillId="0" borderId="5" xfId="0" applyFont="1" applyBorder="1" applyProtection="1"/>
    <xf numFmtId="0" fontId="14" fillId="0" borderId="0" xfId="0" applyFont="1" applyFill="1" applyBorder="1" applyProtection="1"/>
    <xf numFmtId="0" fontId="14" fillId="0" borderId="0" xfId="0" applyFont="1" applyProtection="1"/>
    <xf numFmtId="0" fontId="14" fillId="0" borderId="12" xfId="0" applyFont="1" applyFill="1" applyBorder="1" applyProtection="1"/>
    <xf numFmtId="0" fontId="14" fillId="0" borderId="10" xfId="0" applyFont="1" applyFill="1" applyBorder="1" applyProtection="1"/>
    <xf numFmtId="0" fontId="14" fillId="0" borderId="5" xfId="0" applyFont="1" applyFill="1" applyBorder="1" applyProtection="1"/>
    <xf numFmtId="0" fontId="14" fillId="0" borderId="11" xfId="0" applyFont="1" applyFill="1" applyBorder="1" applyProtection="1"/>
    <xf numFmtId="0" fontId="14" fillId="10" borderId="0" xfId="0" applyFont="1" applyFill="1" applyBorder="1" applyAlignment="1" applyProtection="1">
      <protection locked="0"/>
    </xf>
    <xf numFmtId="0" fontId="14" fillId="10" borderId="9" xfId="0" applyFont="1" applyFill="1" applyBorder="1" applyAlignment="1" applyProtection="1">
      <protection locked="0"/>
    </xf>
    <xf numFmtId="2" fontId="14" fillId="10" borderId="0" xfId="0" applyNumberFormat="1" applyFont="1" applyFill="1" applyBorder="1" applyProtection="1">
      <protection locked="0"/>
    </xf>
    <xf numFmtId="0" fontId="15" fillId="0" borderId="4" xfId="0" applyFont="1" applyFill="1" applyBorder="1" applyProtection="1"/>
    <xf numFmtId="0" fontId="14" fillId="0" borderId="5" xfId="0" applyFont="1" applyBorder="1" applyAlignment="1" applyProtection="1">
      <alignment horizontal="center" vertical="center"/>
    </xf>
    <xf numFmtId="2" fontId="14" fillId="10" borderId="9" xfId="0" applyNumberFormat="1" applyFont="1" applyFill="1" applyBorder="1" applyProtection="1">
      <protection locked="0"/>
    </xf>
    <xf numFmtId="0" fontId="15" fillId="0" borderId="13" xfId="0" applyFont="1" applyBorder="1" applyProtection="1"/>
    <xf numFmtId="0" fontId="0" fillId="0" borderId="4" xfId="0" applyBorder="1" applyProtection="1"/>
    <xf numFmtId="0" fontId="1" fillId="0" borderId="0" xfId="0" applyFont="1" applyBorder="1" applyProtection="1"/>
    <xf numFmtId="0" fontId="0" fillId="0" borderId="8" xfId="0" applyBorder="1" applyProtection="1"/>
    <xf numFmtId="0" fontId="1" fillId="0" borderId="0" xfId="0" applyFont="1" applyProtection="1"/>
    <xf numFmtId="0" fontId="0" fillId="4" borderId="0" xfId="0" applyFill="1" applyProtection="1"/>
    <xf numFmtId="0" fontId="0" fillId="0" borderId="0" xfId="0" applyFont="1" applyFill="1" applyBorder="1" applyProtection="1"/>
    <xf numFmtId="0" fontId="0" fillId="4" borderId="0" xfId="0" applyFont="1" applyFill="1" applyProtection="1"/>
    <xf numFmtId="0" fontId="14" fillId="0" borderId="12" xfId="0" applyFont="1" applyBorder="1" applyProtection="1"/>
    <xf numFmtId="0" fontId="15" fillId="0" borderId="0" xfId="0" applyFont="1" applyBorder="1" applyProtection="1"/>
    <xf numFmtId="0" fontId="15" fillId="0" borderId="8" xfId="0" applyFont="1" applyBorder="1" applyProtection="1"/>
    <xf numFmtId="0" fontId="15" fillId="0" borderId="9" xfId="0" applyFont="1" applyBorder="1" applyProtection="1"/>
    <xf numFmtId="0" fontId="12" fillId="9" borderId="0" xfId="0" applyFont="1" applyFill="1" applyBorder="1" applyProtection="1"/>
    <xf numFmtId="0" fontId="0" fillId="0" borderId="0" xfId="0" applyAlignment="1" applyProtection="1"/>
    <xf numFmtId="14" fontId="14" fillId="10" borderId="0" xfId="0" applyNumberFormat="1" applyFont="1" applyFill="1" applyBorder="1" applyAlignment="1" applyProtection="1">
      <protection locked="0"/>
    </xf>
    <xf numFmtId="14" fontId="14" fillId="10" borderId="9" xfId="0" applyNumberFormat="1" applyFont="1" applyFill="1" applyBorder="1" applyAlignment="1" applyProtection="1">
      <protection locked="0"/>
    </xf>
    <xf numFmtId="0" fontId="1" fillId="0" borderId="9" xfId="0" applyFont="1" applyBorder="1" applyProtection="1"/>
    <xf numFmtId="0" fontId="12" fillId="0" borderId="10" xfId="0" applyFont="1" applyFill="1" applyBorder="1" applyProtection="1"/>
    <xf numFmtId="0" fontId="0" fillId="0" borderId="5" xfId="0" applyFill="1" applyBorder="1" applyProtection="1"/>
    <xf numFmtId="0" fontId="12" fillId="9" borderId="4" xfId="0" applyFont="1" applyFill="1" applyBorder="1" applyProtection="1"/>
    <xf numFmtId="0" fontId="14" fillId="10" borderId="0" xfId="0" applyFont="1" applyFill="1" applyBorder="1" applyAlignment="1" applyProtection="1">
      <alignment horizontal="center"/>
      <protection locked="0"/>
    </xf>
    <xf numFmtId="14" fontId="14" fillId="10" borderId="0" xfId="0" applyNumberFormat="1" applyFont="1" applyFill="1" applyBorder="1" applyAlignment="1" applyProtection="1">
      <alignment horizontal="center"/>
      <protection locked="0"/>
    </xf>
    <xf numFmtId="2" fontId="14" fillId="10" borderId="0" xfId="0" applyNumberFormat="1" applyFont="1" applyFill="1" applyBorder="1" applyAlignment="1" applyProtection="1">
      <alignment horizontal="center"/>
      <protection locked="0"/>
    </xf>
    <xf numFmtId="14" fontId="14" fillId="0" borderId="5" xfId="0" applyNumberFormat="1" applyFont="1" applyFill="1" applyBorder="1" applyAlignment="1" applyProtection="1">
      <protection hidden="1"/>
    </xf>
    <xf numFmtId="14" fontId="14" fillId="0" borderId="11" xfId="0" applyNumberFormat="1" applyFont="1" applyFill="1" applyBorder="1" applyAlignment="1" applyProtection="1">
      <protection hidden="1"/>
    </xf>
    <xf numFmtId="14" fontId="0" fillId="0" borderId="0" xfId="0" applyNumberFormat="1"/>
    <xf numFmtId="14" fontId="15" fillId="0" borderId="0" xfId="0" applyNumberFormat="1" applyFont="1" applyFill="1" applyBorder="1" applyProtection="1">
      <protection hidden="1"/>
    </xf>
    <xf numFmtId="14" fontId="15" fillId="0" borderId="9" xfId="0" applyNumberFormat="1" applyFont="1" applyBorder="1" applyProtection="1">
      <protection hidden="1"/>
    </xf>
    <xf numFmtId="165" fontId="14" fillId="0" borderId="0" xfId="0" applyNumberFormat="1" applyFont="1" applyProtection="1">
      <protection hidden="1"/>
    </xf>
    <xf numFmtId="165" fontId="14" fillId="0" borderId="5" xfId="0" applyNumberFormat="1" applyFont="1" applyBorder="1" applyProtection="1">
      <protection hidden="1"/>
    </xf>
    <xf numFmtId="165" fontId="14" fillId="0" borderId="4" xfId="0" applyNumberFormat="1" applyFont="1" applyBorder="1" applyProtection="1">
      <protection hidden="1"/>
    </xf>
    <xf numFmtId="165" fontId="14" fillId="0" borderId="8" xfId="0" applyNumberFormat="1" applyFont="1" applyBorder="1" applyProtection="1">
      <protection hidden="1"/>
    </xf>
    <xf numFmtId="165" fontId="14" fillId="0" borderId="11" xfId="0" applyNumberFormat="1" applyFont="1" applyBorder="1" applyProtection="1">
      <protection hidden="1"/>
    </xf>
    <xf numFmtId="0" fontId="14" fillId="10" borderId="9" xfId="0" applyFont="1" applyFill="1" applyBorder="1" applyAlignment="1" applyProtection="1">
      <alignment horizontal="center"/>
      <protection locked="0"/>
    </xf>
    <xf numFmtId="14" fontId="14" fillId="10" borderId="9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Protection="1">
      <protection hidden="1"/>
    </xf>
    <xf numFmtId="0" fontId="12" fillId="0" borderId="5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12" fillId="9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12" fillId="9" borderId="1" xfId="0" applyFont="1" applyFill="1" applyBorder="1" applyProtection="1">
      <protection hidden="1"/>
    </xf>
    <xf numFmtId="0" fontId="12" fillId="9" borderId="2" xfId="0" applyFont="1" applyFill="1" applyBorder="1" applyProtection="1">
      <protection hidden="1"/>
    </xf>
    <xf numFmtId="0" fontId="12" fillId="9" borderId="3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4" fillId="0" borderId="4" xfId="0" applyFont="1" applyFill="1" applyBorder="1" applyProtection="1">
      <protection hidden="1"/>
    </xf>
    <xf numFmtId="0" fontId="14" fillId="0" borderId="5" xfId="0" applyFont="1" applyFill="1" applyBorder="1" applyProtection="1">
      <protection hidden="1"/>
    </xf>
    <xf numFmtId="0" fontId="12" fillId="9" borderId="10" xfId="0" applyFont="1" applyFill="1" applyBorder="1" applyProtection="1">
      <protection hidden="1"/>
    </xf>
    <xf numFmtId="0" fontId="12" fillId="9" borderId="6" xfId="0" applyFont="1" applyFill="1" applyBorder="1" applyProtection="1">
      <protection hidden="1"/>
    </xf>
    <xf numFmtId="0" fontId="12" fillId="9" borderId="14" xfId="0" applyFont="1" applyFill="1" applyBorder="1" applyProtection="1">
      <protection hidden="1"/>
    </xf>
    <xf numFmtId="0" fontId="0" fillId="0" borderId="4" xfId="0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14" fillId="0" borderId="12" xfId="0" applyFont="1" applyBorder="1" applyProtection="1">
      <protection hidden="1"/>
    </xf>
    <xf numFmtId="0" fontId="0" fillId="8" borderId="12" xfId="0" applyFill="1" applyBorder="1" applyAlignment="1" applyProtection="1">
      <protection hidden="1"/>
    </xf>
    <xf numFmtId="0" fontId="0" fillId="0" borderId="10" xfId="0" applyFill="1" applyBorder="1" applyAlignment="1" applyProtection="1">
      <protection hidden="1"/>
    </xf>
    <xf numFmtId="0" fontId="0" fillId="8" borderId="0" xfId="0" applyFill="1" applyBorder="1" applyAlignment="1" applyProtection="1">
      <protection hidden="1"/>
    </xf>
    <xf numFmtId="0" fontId="0" fillId="0" borderId="5" xfId="0" applyFill="1" applyBorder="1" applyAlignment="1" applyProtection="1">
      <protection hidden="1"/>
    </xf>
    <xf numFmtId="0" fontId="14" fillId="0" borderId="0" xfId="0" applyNumberFormat="1" applyFont="1" applyBorder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14" fillId="0" borderId="9" xfId="0" applyFont="1" applyBorder="1" applyProtection="1">
      <protection hidden="1"/>
    </xf>
    <xf numFmtId="0" fontId="0" fillId="8" borderId="9" xfId="0" applyFill="1" applyBorder="1" applyAlignment="1" applyProtection="1">
      <protection hidden="1"/>
    </xf>
    <xf numFmtId="0" fontId="0" fillId="0" borderId="11" xfId="0" applyFill="1" applyBorder="1" applyAlignment="1" applyProtection="1">
      <protection hidden="1"/>
    </xf>
    <xf numFmtId="0" fontId="14" fillId="0" borderId="0" xfId="0" applyFont="1" applyBorder="1" applyAlignment="1" applyProtection="1">
      <alignment horizontal="left" wrapText="1"/>
      <protection hidden="1"/>
    </xf>
    <xf numFmtId="0" fontId="14" fillId="0" borderId="5" xfId="0" applyFont="1" applyBorder="1" applyAlignment="1" applyProtection="1">
      <alignment horizontal="left" wrapText="1"/>
      <protection hidden="1"/>
    </xf>
    <xf numFmtId="0" fontId="12" fillId="9" borderId="0" xfId="0" applyFont="1" applyFill="1" applyBorder="1" applyAlignment="1" applyProtection="1">
      <alignment horizontal="center"/>
    </xf>
    <xf numFmtId="0" fontId="12" fillId="9" borderId="5" xfId="0" applyFont="1" applyFill="1" applyBorder="1" applyAlignment="1" applyProtection="1">
      <alignment horizontal="center"/>
    </xf>
    <xf numFmtId="0" fontId="12" fillId="9" borderId="1" xfId="0" applyFont="1" applyFill="1" applyBorder="1" applyAlignment="1" applyProtection="1">
      <alignment horizontal="center"/>
      <protection hidden="1"/>
    </xf>
    <xf numFmtId="0" fontId="12" fillId="9" borderId="3" xfId="0" applyFont="1" applyFill="1" applyBorder="1" applyAlignment="1" applyProtection="1">
      <alignment horizontal="center"/>
      <protection hidden="1"/>
    </xf>
  </cellXfs>
  <cellStyles count="2">
    <cellStyle name="Normal" xfId="0" builtinId="0"/>
    <cellStyle name="Normal_Sheet1" xfId="1" xr:uid="{00000000-0005-0000-0000-000001000000}"/>
  </cellStyles>
  <dxfs count="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CC917"/>
      <color rgb="FF003C69"/>
      <color rgb="FF009FDA"/>
      <color rgb="FF0065BD"/>
      <color rgb="FFDD7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904875</xdr:colOff>
      <xdr:row>0</xdr:row>
      <xdr:rowOff>19050</xdr:rowOff>
    </xdr:from>
    <xdr:to>
      <xdr:col>11</xdr:col>
      <xdr:colOff>1058555</xdr:colOff>
      <xdr:row>1</xdr:row>
      <xdr:rowOff>56151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5" y="19050"/>
          <a:ext cx="1268105" cy="627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</xdr:colOff>
      <xdr:row>0</xdr:row>
      <xdr:rowOff>1</xdr:rowOff>
    </xdr:from>
    <xdr:to>
      <xdr:col>2</xdr:col>
      <xdr:colOff>800100</xdr:colOff>
      <xdr:row>1</xdr:row>
      <xdr:rowOff>167183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532908" cy="749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0</xdr:row>
      <xdr:rowOff>8965</xdr:rowOff>
    </xdr:from>
    <xdr:to>
      <xdr:col>31</xdr:col>
      <xdr:colOff>204854</xdr:colOff>
      <xdr:row>1</xdr:row>
      <xdr:rowOff>52416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8965"/>
          <a:ext cx="1292198" cy="619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15559</xdr:colOff>
      <xdr:row>1</xdr:row>
      <xdr:rowOff>169269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25160" cy="74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dennison\Desktop\BAU\2019-05-01\07%20Zero%20SC\Pricing%20strategy\Nu%20Matrix\Nu%20Matrix%200.5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dennison\Desktop\BAU\2019-05-01\07%20Zero%20SC\Pricing%20strategy\Nu%20Matrix\Nu%20Matrix%20v0.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notes"/>
      <sheetName val="SalesBands"/>
      <sheetName val="UIG"/>
      <sheetName val="Sales, credit UR"/>
      <sheetName val="Calcs"/>
      <sheetName val="Results"/>
      <sheetName val="Summary"/>
      <sheetName val="Shield uplifts"/>
      <sheetName val="ECN"/>
      <sheetName val="Transportation"/>
      <sheetName val="SOQ conversion rates"/>
      <sheetName val="NBP_Retail_EPD_Daily"/>
      <sheetName val="NBP_Retail_EPD"/>
      <sheetName val="ALPs"/>
      <sheetName val="RPs"/>
      <sheetName val="tables(ALPs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1</v>
          </cell>
        </row>
        <row r="8">
          <cell r="B8">
            <v>1</v>
          </cell>
        </row>
        <row r="9">
          <cell r="B9" t="str">
            <v>WM</v>
          </cell>
        </row>
        <row r="18">
          <cell r="B18">
            <v>1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alcs"/>
      <sheetName val="Calcs2"/>
      <sheetName val="Margin"/>
      <sheetName val="Other parameters"/>
      <sheetName val="SC - ZCA"/>
      <sheetName val="SC - CCA"/>
      <sheetName val="SC - ECN"/>
      <sheetName val="SC - CFI"/>
      <sheetName val="SC - reads"/>
      <sheetName val="SC - asset"/>
      <sheetName val="ALPs"/>
      <sheetName val="Curve"/>
      <sheetName val="Risk premiums pkWh"/>
      <sheetName val="Postcode-exit zone"/>
      <sheetName val="pivot(ALPs)"/>
      <sheetName val="table(ALPs)"/>
      <sheetName val="Meter Asset (MPR)"/>
      <sheetName val="UR - NCO"/>
      <sheetName val="UR - ZCO"/>
      <sheetName val="UR - UIG"/>
      <sheetName val="SOQ conversion rates"/>
      <sheetName val="Commercial params"/>
      <sheetName val="ECN rates"/>
      <sheetName val="TEMP - AQ consumption bands"/>
    </sheetNames>
    <sheetDataSet>
      <sheetData sheetId="0">
        <row r="12">
          <cell r="C12" t="str">
            <v>M202NT</v>
          </cell>
        </row>
        <row r="21">
          <cell r="C21" t="str">
            <v>M20</v>
          </cell>
        </row>
      </sheetData>
      <sheetData sheetId="1">
        <row r="10">
          <cell r="B10" t="e">
            <v>#N/A</v>
          </cell>
        </row>
      </sheetData>
      <sheetData sheetId="2">
        <row r="6">
          <cell r="C6">
            <v>11900</v>
          </cell>
        </row>
      </sheetData>
      <sheetData sheetId="3" refreshError="1"/>
      <sheetData sheetId="4">
        <row r="2">
          <cell r="B2">
            <v>13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0.39997558519241921"/>
  </sheetPr>
  <dimension ref="A1:V70"/>
  <sheetViews>
    <sheetView showGridLines="0" tabSelected="1" zoomScale="85" zoomScaleNormal="85" workbookViewId="0">
      <pane ySplit="2" topLeftCell="A3" activePane="bottomLeft" state="frozen"/>
      <selection activeCell="D42" sqref="D42"/>
      <selection pane="bottomLeft" activeCell="D10" sqref="D10"/>
    </sheetView>
  </sheetViews>
  <sheetFormatPr defaultColWidth="0" defaultRowHeight="0" customHeight="1" zeroHeight="1" x14ac:dyDescent="0.25"/>
  <cols>
    <col min="1" max="1" width="23" style="27" customWidth="1"/>
    <col min="2" max="12" width="16.7109375" style="27" customWidth="1"/>
    <col min="13" max="15" width="9.85546875" style="27" hidden="1" customWidth="1"/>
    <col min="16" max="16" width="16.7109375" style="27" customWidth="1"/>
    <col min="17" max="17" width="8.85546875" style="27" customWidth="1"/>
    <col min="18" max="22" width="0" style="27" hidden="1" customWidth="1"/>
    <col min="23" max="16384" width="8.85546875" style="27" hidden="1"/>
  </cols>
  <sheetData>
    <row r="1" spans="1:15" ht="46.5" x14ac:dyDescent="0.7">
      <c r="A1" s="26"/>
    </row>
    <row r="2" spans="1:15" ht="15" x14ac:dyDescent="0.25">
      <c r="A2" s="28"/>
    </row>
    <row r="3" spans="1:15" ht="15" x14ac:dyDescent="0.25"/>
    <row r="4" spans="1:15" ht="15" x14ac:dyDescent="0.25">
      <c r="A4" s="51" t="s">
        <v>3172</v>
      </c>
      <c r="B4" s="48"/>
      <c r="C4" s="48"/>
      <c r="D4" s="86"/>
      <c r="E4" s="40"/>
      <c r="F4" s="69" t="s">
        <v>3170</v>
      </c>
      <c r="G4" s="35"/>
      <c r="H4" s="35"/>
      <c r="I4" s="35"/>
      <c r="J4" s="35"/>
      <c r="K4" s="35"/>
      <c r="L4" s="45"/>
    </row>
    <row r="5" spans="1:15" ht="15" x14ac:dyDescent="0.25">
      <c r="A5" s="70"/>
      <c r="B5" s="29"/>
      <c r="C5" s="29"/>
      <c r="D5" s="87"/>
      <c r="E5" s="33"/>
      <c r="F5" s="70"/>
      <c r="G5" s="29"/>
      <c r="H5" s="29"/>
      <c r="I5" s="29"/>
      <c r="J5" s="29"/>
      <c r="K5" s="29"/>
      <c r="L5" s="30"/>
    </row>
    <row r="6" spans="1:15" ht="15" x14ac:dyDescent="0.25">
      <c r="A6" s="88" t="s">
        <v>3162</v>
      </c>
      <c r="B6" s="81" t="s">
        <v>4</v>
      </c>
      <c r="C6" s="135" t="s">
        <v>3191</v>
      </c>
      <c r="D6" s="136"/>
      <c r="E6" s="33"/>
      <c r="F6" s="54" t="s">
        <v>3192</v>
      </c>
      <c r="G6" s="29"/>
      <c r="H6" s="29"/>
      <c r="I6" s="29"/>
      <c r="J6" s="29"/>
      <c r="K6" s="29"/>
      <c r="L6" s="30"/>
    </row>
    <row r="7" spans="1:15" ht="15" x14ac:dyDescent="0.25">
      <c r="A7" s="54" t="s">
        <v>5</v>
      </c>
      <c r="B7" s="89"/>
      <c r="C7" s="104" t="str">
        <f>IF(ISERROR($B$32),"FAIL","PASS")</f>
        <v>FAIL</v>
      </c>
      <c r="D7" s="105"/>
      <c r="E7" s="40"/>
      <c r="F7" s="54" t="s">
        <v>3193</v>
      </c>
      <c r="G7" s="29"/>
      <c r="H7" s="29"/>
      <c r="I7" s="29"/>
      <c r="J7" s="29"/>
      <c r="K7" s="29"/>
      <c r="L7" s="30"/>
    </row>
    <row r="8" spans="1:15" ht="15" x14ac:dyDescent="0.25">
      <c r="A8" s="54" t="s">
        <v>3151</v>
      </c>
      <c r="B8" s="89"/>
      <c r="C8" s="104" t="str">
        <f>IFERROR(IF(AQ&lt;0, "FAIL", IF(NOT(ISNUMBER(AQ)),"FAIL", "PASS")),"FAIL")</f>
        <v>FAIL</v>
      </c>
      <c r="D8" s="106"/>
      <c r="E8" s="29"/>
      <c r="F8" s="54" t="s">
        <v>3194</v>
      </c>
      <c r="G8" s="29"/>
      <c r="H8" s="29"/>
      <c r="I8" s="29"/>
      <c r="J8" s="29"/>
      <c r="K8" s="29"/>
      <c r="L8" s="30"/>
    </row>
    <row r="9" spans="1:15" ht="29.25" customHeight="1" x14ac:dyDescent="0.25">
      <c r="A9" s="54" t="s">
        <v>3173</v>
      </c>
      <c r="B9" s="90"/>
      <c r="C9" s="133" t="str">
        <f ca="1">IFERROR(IF(LEN(B9)=0,"-",IF(NOT(ISNUMBER(B9)),"FAIL",IF(B9&gt;min_CSD+731,"FAIL",IF(B9&lt;min_CSD,"FAIL",IF(B9&lt;=TODAY()+21,IF(backdate_flag=0,"INFO - ASAP start dates can take 21 working days to register.","-"),"PASS"))))),"FAIL")</f>
        <v>-</v>
      </c>
      <c r="D9" s="134"/>
      <c r="E9" s="29"/>
      <c r="F9" s="52" t="s">
        <v>3201</v>
      </c>
      <c r="G9" s="29"/>
      <c r="H9" s="29"/>
      <c r="I9" s="29"/>
      <c r="J9" s="29"/>
      <c r="K9" s="29"/>
      <c r="L9" s="30"/>
    </row>
    <row r="10" spans="1:15" ht="15" x14ac:dyDescent="0.25">
      <c r="A10" s="52" t="s">
        <v>3171</v>
      </c>
      <c r="B10" s="90"/>
      <c r="C10" s="104" t="str">
        <f>IF(OR(Commission_type="UR",Commission_type="SC"),"PASS","FAIL")</f>
        <v>FAIL</v>
      </c>
      <c r="D10" s="106"/>
      <c r="E10" s="29"/>
      <c r="F10" s="52"/>
      <c r="G10" s="29"/>
      <c r="H10" s="29"/>
      <c r="I10" s="29"/>
      <c r="J10" s="29"/>
      <c r="K10" s="29"/>
      <c r="L10" s="30"/>
    </row>
    <row r="11" spans="1:15" ht="15" x14ac:dyDescent="0.25">
      <c r="A11" s="54" t="s">
        <v>7</v>
      </c>
      <c r="B11" s="91"/>
      <c r="C11" s="104" t="str">
        <f>IFERROR(IF(AND(Commission_type&lt;&gt;"UR",comm_ppkWh&lt;&gt;0),"FAIL",IF(AND(comm_ppkWh&gt;=comm_UR_min,comm_ppkWh&lt;=comm_UR_max),"PASS","FAIL")),"FAIL")</f>
        <v>PASS</v>
      </c>
      <c r="D11" s="106"/>
      <c r="E11" s="29"/>
      <c r="F11" s="66" t="s">
        <v>3204</v>
      </c>
      <c r="G11" s="29"/>
      <c r="H11" s="95">
        <f ca="1">IF(backdate_flag=1,matrix_issue_date,IF(TODAY()&lt;=matrix_issue_date,matrix_issue_date,TODAY()))</f>
        <v>44201</v>
      </c>
      <c r="I11" s="29"/>
      <c r="J11" s="29"/>
      <c r="K11" s="29"/>
      <c r="L11" s="30"/>
    </row>
    <row r="12" spans="1:15" ht="15" x14ac:dyDescent="0.25">
      <c r="A12" s="54" t="s">
        <v>3137</v>
      </c>
      <c r="B12" s="91"/>
      <c r="C12" s="104" t="str">
        <f>IFERROR(IF(AND(Commission_type&lt;&gt;"SC",comm_GBPpday&lt;&gt;0),"FAIL",IF(AND(comm_GBPpday&gt;=comm_SC_min,comm_GBPpday&lt;=comm_SC_max),"PASS","FAIL")),"FAIL ")</f>
        <v>PASS</v>
      </c>
      <c r="D12" s="106"/>
      <c r="E12" s="29"/>
      <c r="F12" s="66" t="s">
        <v>3174</v>
      </c>
      <c r="G12" s="71"/>
      <c r="H12" s="95">
        <f>EOMONTH(matrix_issue_date,23)+1</f>
        <v>44927</v>
      </c>
      <c r="I12" s="29"/>
      <c r="J12" s="29"/>
      <c r="K12" s="29"/>
      <c r="L12" s="30"/>
    </row>
    <row r="13" spans="1:15" ht="15" x14ac:dyDescent="0.25">
      <c r="A13" s="72"/>
      <c r="B13" s="46"/>
      <c r="C13" s="46"/>
      <c r="D13" s="47"/>
      <c r="E13" s="29"/>
      <c r="F13" s="79" t="s">
        <v>3175</v>
      </c>
      <c r="G13" s="85"/>
      <c r="H13" s="96">
        <f>IF(MONTH(matrix_issue_date)&lt;=3,DATE(YEAR(matrix_issue_date)+5,3,31),IF(MONTH(matrix_issue_date)&lt;=9,DATE(YEAR(matrix_issue_date)+5,9,30),DATE(YEAR(matrix_issue_date)+6,3,31)))</f>
        <v>46112</v>
      </c>
      <c r="I13" s="46"/>
      <c r="J13" s="46"/>
      <c r="K13" s="46"/>
      <c r="L13" s="47"/>
    </row>
    <row r="14" spans="1:15" ht="15" x14ac:dyDescent="0.25">
      <c r="B14" s="31"/>
      <c r="C14" s="31"/>
    </row>
    <row r="15" spans="1:15" ht="24.95" customHeight="1" x14ac:dyDescent="0.25">
      <c r="A15" s="37" t="s">
        <v>3178</v>
      </c>
      <c r="B15" s="42" t="s">
        <v>3195</v>
      </c>
      <c r="C15" s="41"/>
      <c r="D15" s="41"/>
      <c r="E15" s="41"/>
      <c r="F15" s="41"/>
      <c r="G15" s="38" t="s">
        <v>3140</v>
      </c>
      <c r="H15" s="39"/>
      <c r="I15" s="36"/>
      <c r="J15" s="39" t="s">
        <v>3200</v>
      </c>
      <c r="K15" s="39"/>
      <c r="L15" s="36"/>
      <c r="M15" s="39" t="s">
        <v>3167</v>
      </c>
      <c r="N15" s="39"/>
      <c r="O15" s="36"/>
    </row>
    <row r="16" spans="1:15" ht="24.95" customHeight="1" x14ac:dyDescent="0.25">
      <c r="A16" s="53"/>
      <c r="B16" s="54"/>
      <c r="C16" s="55" t="s">
        <v>1</v>
      </c>
      <c r="D16" s="55" t="s">
        <v>0</v>
      </c>
      <c r="E16" s="55" t="s">
        <v>3138</v>
      </c>
      <c r="F16" s="56" t="s">
        <v>2</v>
      </c>
      <c r="G16" s="52" t="s">
        <v>1</v>
      </c>
      <c r="H16" s="57" t="s">
        <v>0</v>
      </c>
      <c r="I16" s="56" t="s">
        <v>3138</v>
      </c>
      <c r="J16" s="52" t="s">
        <v>1</v>
      </c>
      <c r="K16" s="57" t="s">
        <v>0</v>
      </c>
      <c r="L16" s="56" t="s">
        <v>3138</v>
      </c>
      <c r="M16" s="52" t="s">
        <v>1</v>
      </c>
      <c r="N16" s="57" t="s">
        <v>0</v>
      </c>
      <c r="O16" s="56" t="s">
        <v>3138</v>
      </c>
    </row>
    <row r="17" spans="1:16" ht="24.95" customHeight="1" x14ac:dyDescent="0.25">
      <c r="A17" s="37" t="s">
        <v>3177</v>
      </c>
      <c r="B17" s="43" t="s">
        <v>3135</v>
      </c>
      <c r="C17" s="44" t="s">
        <v>3196</v>
      </c>
      <c r="D17" s="44" t="s">
        <v>3197</v>
      </c>
      <c r="E17" s="44" t="s">
        <v>3199</v>
      </c>
      <c r="F17" s="44" t="s">
        <v>3139</v>
      </c>
      <c r="G17" s="37" t="s">
        <v>3198</v>
      </c>
      <c r="H17" s="37" t="s">
        <v>3197</v>
      </c>
      <c r="I17" s="37" t="s">
        <v>3199</v>
      </c>
      <c r="J17" s="37" t="s">
        <v>3198</v>
      </c>
      <c r="K17" s="37" t="s">
        <v>3197</v>
      </c>
      <c r="L17" s="37" t="s">
        <v>3199</v>
      </c>
      <c r="M17" s="37" t="s">
        <v>3136</v>
      </c>
      <c r="N17" s="37" t="s">
        <v>481</v>
      </c>
      <c r="O17" s="37" t="s">
        <v>3176</v>
      </c>
    </row>
    <row r="18" spans="1:16" ht="15" x14ac:dyDescent="0.25">
      <c r="A18" s="67">
        <v>1</v>
      </c>
      <c r="B18" s="97" t="str">
        <f ca="1">IF(AND(failed_flag=0,$A18&lt;=max_term_y),IF(E18=I18,$G$15,IF(E18=L18,$J$15,$M$15)),"N/A")</f>
        <v>N/A</v>
      </c>
      <c r="C18" s="97" t="str">
        <f t="shared" ref="C18:D22" ca="1" si="0">IF($B18=$G$15,G18,IF($B18=$J$15,J18,M18))</f>
        <v>N/A</v>
      </c>
      <c r="D18" s="97" t="str">
        <f t="shared" ca="1" si="0"/>
        <v>N/A</v>
      </c>
      <c r="E18" s="97" t="str">
        <f ca="1">IF(AND(failed_flag=0,$A18&lt;=max_term_y),MIN(I18,L18,O18),"N/A")</f>
        <v>N/A</v>
      </c>
      <c r="F18" s="98" t="str">
        <f ca="1">IF(AND(failed_flag=0,$A18&lt;=max_term_y),ROUND($A18*((0.01*AQ*comm_ppkWh)+(365*comm_GBPpday)),2),"N/A")</f>
        <v>N/A</v>
      </c>
      <c r="G18" s="97" t="str">
        <f ca="1">IF(AND(failed_flag=0,$A18&lt;=max_term_y),INDEX('Matrix prices'!J:J,MATCH(my_AQband&amp;"_"&amp;LDZ&amp;"_"&amp;($A18)&amp;"_"&amp;offset_y,'Matrix prices'!$A:$A,0),1)+comm_ppkWh,"N/A")</f>
        <v>N/A</v>
      </c>
      <c r="H18" s="97" t="str">
        <f ca="1">IF(AND(failed_flag=0,$A18&lt;=max_term_y),INDEX('Matrix prices'!K:K,MATCH(my_AQband&amp;"_"&amp;LDZ&amp;"_"&amp;($A18)&amp;"_"&amp;offset_y,'Matrix prices'!$A:$A,0),1)+comm_GBPpday,"N/A")</f>
        <v>N/A</v>
      </c>
      <c r="I18" s="98" t="str">
        <f ca="1">IF(AND(failed_flag=0,$A18&lt;=max_term_y),ROUND((0.01*AQ*G18)+(365*H18),2),"N/A")</f>
        <v>N/A</v>
      </c>
      <c r="J18" s="97" t="str">
        <f ca="1">IF(AND(failed_flag=0,$A18&lt;=max_term_y),INDEX('Matrix prices'!L:L,MATCH(my_AQband&amp;"_"&amp;LDZ&amp;"_"&amp;($A18)&amp;"_"&amp;offset_y,'Matrix prices'!$A:$A,0),1)+comm_ppkWh,"N/A")</f>
        <v>N/A</v>
      </c>
      <c r="K18" s="97" t="str">
        <f ca="1">IF(AND(failed_flag=0,$A18&lt;=max_term_y),INDEX('Matrix prices'!M:M,MATCH(my_AQband&amp;"_"&amp;LDZ&amp;"_"&amp;$A18&amp;"_"&amp;offset_y,'Matrix prices'!$A:$A,0),1)+comm_GBPpday,"N/A")</f>
        <v>N/A</v>
      </c>
      <c r="L18" s="98" t="str">
        <f ca="1">IF(AND(failed_flag=0,$A18&lt;=max_term_y),ROUND((0.01*AQ*J18)+(365*K18),2),"N/A")</f>
        <v>N/A</v>
      </c>
      <c r="M18" s="58" t="str">
        <f ca="1">IFERROR(IF(AND(failed_flag=0,$A18&lt;=max_term_y),INDEX('Matrix prices'!N:N,MATCH(my_AQband&amp;"_"&amp;LDZ&amp;"_"&amp;($A18+offset_y),'Matrix prices'!$A:$A,0),1)+comm_ppkWh,"N/A"),"N/A")</f>
        <v>N/A</v>
      </c>
      <c r="N18" s="58" t="str">
        <f ca="1">IFERROR(IF(AND(failed_flag=0,$A18&lt;=max_term_y),INDEX('Matrix prices'!O:O,MATCH(my_AQband&amp;"_"&amp;LDZ&amp;"_"&amp;($A18+offset_y),'Matrix prices'!$A:$A,0),1)+comm_GBPpday,"N/A"),"N/A")</f>
        <v>N/A</v>
      </c>
      <c r="O18" s="56" t="str">
        <f ca="1">IFERROR(IF(AND(failed_flag=0,$A18&lt;=max_term_y),ROUND((0.01*AQ*M18)+(365*N18),2),"N/A"),"N/A")</f>
        <v>N/A</v>
      </c>
    </row>
    <row r="19" spans="1:16" ht="15" x14ac:dyDescent="0.25">
      <c r="A19" s="67">
        <v>2</v>
      </c>
      <c r="B19" s="97" t="str">
        <f ca="1">IF(AND(failed_flag=0,$A19&lt;=max_term_y),IF(E19=I19,$G$15,IF(E19=L19,$J$15,$M$15)),"N/A")</f>
        <v>N/A</v>
      </c>
      <c r="C19" s="97" t="str">
        <f t="shared" ca="1" si="0"/>
        <v>N/A</v>
      </c>
      <c r="D19" s="97" t="str">
        <f t="shared" ca="1" si="0"/>
        <v>N/A</v>
      </c>
      <c r="E19" s="97" t="str">
        <f ca="1">IF(AND(failed_flag=0,$A19&lt;=max_term_y),MIN(I19,L19,O19),"N/A")</f>
        <v>N/A</v>
      </c>
      <c r="F19" s="98" t="str">
        <f ca="1">IF(AND(failed_flag=0,$A19&lt;=max_term_y),ROUND($A19*((0.01*AQ*comm_ppkWh)+(365*comm_GBPpday)),2),"N/A")</f>
        <v>N/A</v>
      </c>
      <c r="G19" s="97" t="str">
        <f ca="1">IF(AND(failed_flag=0,$A19&lt;=max_term_y),INDEX('Matrix prices'!J:J,MATCH(my_AQband&amp;"_"&amp;LDZ&amp;"_"&amp;($A19)&amp;"_"&amp;offset_y,'Matrix prices'!$A:$A,0),1)+comm_ppkWh,"N/A")</f>
        <v>N/A</v>
      </c>
      <c r="H19" s="97" t="str">
        <f ca="1">IF(AND(failed_flag=0,$A19&lt;=max_term_y),INDEX('Matrix prices'!K:K,MATCH(my_AQband&amp;"_"&amp;LDZ&amp;"_"&amp;($A19)&amp;"_"&amp;offset_y,'Matrix prices'!$A:$A,0),1)+comm_GBPpday,"N/A")</f>
        <v>N/A</v>
      </c>
      <c r="I19" s="98" t="str">
        <f ca="1">IF(AND(failed_flag=0,$A19&lt;=max_term_y),ROUND((0.01*AQ*G19)+(365*H19),2),"N/A")</f>
        <v>N/A</v>
      </c>
      <c r="J19" s="97" t="str">
        <f ca="1">IF(AND(failed_flag=0,$A19&lt;=max_term_y),INDEX('Matrix prices'!L:L,MATCH(my_AQband&amp;"_"&amp;LDZ&amp;"_"&amp;($A19)&amp;"_"&amp;offset_y,'Matrix prices'!$A:$A,0),1)+comm_ppkWh,"N/A")</f>
        <v>N/A</v>
      </c>
      <c r="K19" s="97" t="str">
        <f ca="1">IF(AND(failed_flag=0,$A19&lt;=max_term_y),INDEX('Matrix prices'!M:M,MATCH(my_AQband&amp;"_"&amp;LDZ&amp;"_"&amp;$A19&amp;"_"&amp;offset_y,'Matrix prices'!$A:$A,0),1)+comm_GBPpday,"N/A")</f>
        <v>N/A</v>
      </c>
      <c r="L19" s="98" t="str">
        <f ca="1">IF(AND(failed_flag=0,$A19&lt;=max_term_y),ROUND((0.01*AQ*J19)+(365*K19),2),"N/A")</f>
        <v>N/A</v>
      </c>
      <c r="M19" s="58" t="str">
        <f ca="1">IFERROR(IF(AND(failed_flag=0,$A19&lt;=max_term_y),INDEX('Matrix prices'!N:N,MATCH(my_AQband&amp;"_"&amp;LDZ&amp;"_"&amp;($A19+offset_y),'Matrix prices'!$A:$A,0),1)+comm_ppkWh,"N/A"),"N/A")</f>
        <v>N/A</v>
      </c>
      <c r="N19" s="58" t="str">
        <f ca="1">IFERROR(IF(AND(failed_flag=0,$A19&lt;=max_term_y),INDEX('Matrix prices'!O:O,MATCH(my_AQband&amp;"_"&amp;LDZ&amp;"_"&amp;($A19+offset_y),'Matrix prices'!$A:$A,0),1)+comm_GBPpday,"N/A"),"N/A")</f>
        <v>N/A</v>
      </c>
      <c r="O19" s="56" t="str">
        <f ca="1">IFERROR(IF(AND(failed_flag=0,$A19&lt;=max_term_y),ROUND((0.01*AQ*M19)+(365*N19),2),"N/A"),"N/A")</f>
        <v>N/A</v>
      </c>
    </row>
    <row r="20" spans="1:16" ht="15" x14ac:dyDescent="0.25">
      <c r="A20" s="67">
        <v>3</v>
      </c>
      <c r="B20" s="97" t="str">
        <f ca="1">IF(AND(failed_flag=0,$A20&lt;=max_term_y),IF(E20=I20,$G$15,IF(E20=L20,$J$15,$M$15)),"N/A")</f>
        <v>N/A</v>
      </c>
      <c r="C20" s="97" t="str">
        <f t="shared" ca="1" si="0"/>
        <v>N/A</v>
      </c>
      <c r="D20" s="97" t="str">
        <f t="shared" ca="1" si="0"/>
        <v>N/A</v>
      </c>
      <c r="E20" s="97" t="str">
        <f ca="1">IF(AND(failed_flag=0,$A20&lt;=max_term_y),MIN(I20,L20,O20),"N/A")</f>
        <v>N/A</v>
      </c>
      <c r="F20" s="98" t="str">
        <f ca="1">IF(AND(failed_flag=0,$A20&lt;=max_term_y),ROUND($A20*((0.01*AQ*comm_ppkWh)+(365*comm_GBPpday)),2),"N/A")</f>
        <v>N/A</v>
      </c>
      <c r="G20" s="97" t="str">
        <f ca="1">IF(AND(failed_flag=0,$A20&lt;=max_term_y),INDEX('Matrix prices'!J:J,MATCH(my_AQband&amp;"_"&amp;LDZ&amp;"_"&amp;($A20)&amp;"_"&amp;offset_y,'Matrix prices'!$A:$A,0),1)+comm_ppkWh,"N/A")</f>
        <v>N/A</v>
      </c>
      <c r="H20" s="97" t="str">
        <f ca="1">IF(AND(failed_flag=0,$A20&lt;=max_term_y),INDEX('Matrix prices'!K:K,MATCH(my_AQband&amp;"_"&amp;LDZ&amp;"_"&amp;($A20)&amp;"_"&amp;offset_y,'Matrix prices'!$A:$A,0),1)+comm_GBPpday,"N/A")</f>
        <v>N/A</v>
      </c>
      <c r="I20" s="98" t="str">
        <f ca="1">IF(AND(failed_flag=0,$A20&lt;=max_term_y),ROUND((0.01*AQ*G20)+(365*H20),2),"N/A")</f>
        <v>N/A</v>
      </c>
      <c r="J20" s="97" t="str">
        <f ca="1">IF(AND(failed_flag=0,$A20&lt;=max_term_y),INDEX('Matrix prices'!L:L,MATCH(my_AQband&amp;"_"&amp;LDZ&amp;"_"&amp;($A20)&amp;"_"&amp;offset_y,'Matrix prices'!$A:$A,0),1)+comm_ppkWh,"N/A")</f>
        <v>N/A</v>
      </c>
      <c r="K20" s="97" t="str">
        <f ca="1">IF(AND(failed_flag=0,$A20&lt;=max_term_y),INDEX('Matrix prices'!M:M,MATCH(my_AQband&amp;"_"&amp;LDZ&amp;"_"&amp;$A20&amp;"_"&amp;offset_y,'Matrix prices'!$A:$A,0),1)+comm_GBPpday,"N/A")</f>
        <v>N/A</v>
      </c>
      <c r="L20" s="98" t="str">
        <f ca="1">IF(AND(failed_flag=0,$A20&lt;=max_term_y),ROUND((0.01*AQ*J20)+(365*K20),2),"N/A")</f>
        <v>N/A</v>
      </c>
      <c r="M20" s="58" t="str">
        <f ca="1">IFERROR(IF(AND(failed_flag=0,$A20&lt;=max_term_y),INDEX('Matrix prices'!N:N,MATCH(my_AQband&amp;"_"&amp;LDZ&amp;"_"&amp;($A20+offset_y),'Matrix prices'!$A:$A,0),1)+comm_ppkWh,"N/A"),"N/A")</f>
        <v>N/A</v>
      </c>
      <c r="N20" s="58" t="str">
        <f ca="1">IFERROR(IF(AND(failed_flag=0,$A20&lt;=max_term_y),INDEX('Matrix prices'!O:O,MATCH(my_AQband&amp;"_"&amp;LDZ&amp;"_"&amp;($A20+offset_y),'Matrix prices'!$A:$A,0),1)+comm_GBPpday,"N/A"),"N/A")</f>
        <v>N/A</v>
      </c>
      <c r="O20" s="56" t="str">
        <f ca="1">IFERROR(IF(AND(failed_flag=0,$A20&lt;=max_term_y),ROUND((0.01*AQ*M20)+(365*N20),2),"N/A"),"N/A")</f>
        <v>N/A</v>
      </c>
    </row>
    <row r="21" spans="1:16" ht="15" x14ac:dyDescent="0.25">
      <c r="A21" s="67">
        <v>4</v>
      </c>
      <c r="B21" s="97" t="str">
        <f ca="1">IF(AND(failed_flag=0,$A21&lt;=max_term_y),IF(E21=I21,$G$15,IF(E21=L21,$J$15,$M$15)),"N/A")</f>
        <v>N/A</v>
      </c>
      <c r="C21" s="97" t="str">
        <f t="shared" ca="1" si="0"/>
        <v>N/A</v>
      </c>
      <c r="D21" s="97" t="str">
        <f t="shared" ca="1" si="0"/>
        <v>N/A</v>
      </c>
      <c r="E21" s="97" t="str">
        <f ca="1">IF(AND(failed_flag=0,$A21&lt;=max_term_y),MIN(I21,L21,O21),"N/A")</f>
        <v>N/A</v>
      </c>
      <c r="F21" s="98" t="str">
        <f ca="1">IF(AND(failed_flag=0,$A21&lt;=max_term_y),ROUND($A21*((0.01*AQ*comm_ppkWh)+(365*comm_GBPpday)),2),"N/A")</f>
        <v>N/A</v>
      </c>
      <c r="G21" s="97" t="str">
        <f ca="1">IF(AND(failed_flag=0,$A21&lt;=max_term_y),INDEX('Matrix prices'!J:J,MATCH(my_AQband&amp;"_"&amp;LDZ&amp;"_"&amp;($A21)&amp;"_"&amp;offset_y,'Matrix prices'!$A:$A,0),1)+comm_ppkWh,"N/A")</f>
        <v>N/A</v>
      </c>
      <c r="H21" s="97" t="str">
        <f ca="1">IF(AND(failed_flag=0,$A21&lt;=max_term_y),INDEX('Matrix prices'!K:K,MATCH(my_AQband&amp;"_"&amp;LDZ&amp;"_"&amp;($A21)&amp;"_"&amp;offset_y,'Matrix prices'!$A:$A,0),1)+comm_GBPpday,"N/A")</f>
        <v>N/A</v>
      </c>
      <c r="I21" s="98" t="str">
        <f ca="1">IF(AND(failed_flag=0,$A21&lt;=max_term_y),ROUND((0.01*AQ*G21)+(365*H21),2),"N/A")</f>
        <v>N/A</v>
      </c>
      <c r="J21" s="97" t="str">
        <f ca="1">IF(AND(failed_flag=0,$A21&lt;=max_term_y),INDEX('Matrix prices'!L:L,MATCH(my_AQband&amp;"_"&amp;LDZ&amp;"_"&amp;($A21)&amp;"_"&amp;offset_y,'Matrix prices'!$A:$A,0),1)+comm_ppkWh,"N/A")</f>
        <v>N/A</v>
      </c>
      <c r="K21" s="97" t="str">
        <f ca="1">IF(AND(failed_flag=0,$A21&lt;=max_term_y),INDEX('Matrix prices'!M:M,MATCH(my_AQband&amp;"_"&amp;LDZ&amp;"_"&amp;$A21&amp;"_"&amp;offset_y,'Matrix prices'!$A:$A,0),1)+comm_GBPpday,"N/A")</f>
        <v>N/A</v>
      </c>
      <c r="L21" s="98" t="str">
        <f ca="1">IF(AND(failed_flag=0,$A21&lt;=max_term_y),ROUND((0.01*AQ*J21)+(365*K21),2),"N/A")</f>
        <v>N/A</v>
      </c>
      <c r="M21" s="58" t="str">
        <f ca="1">IFERROR(IF(AND(failed_flag=0,$A21&lt;=max_term_y),INDEX('Matrix prices'!N:N,MATCH(my_AQband&amp;"_"&amp;LDZ&amp;"_"&amp;($A21+offset_y),'Matrix prices'!$A:$A,0),1)+comm_ppkWh,"N/A"),"N/A")</f>
        <v>N/A</v>
      </c>
      <c r="N21" s="58" t="str">
        <f ca="1">IFERROR(IF(AND(failed_flag=0,$A21&lt;=max_term_y),INDEX('Matrix prices'!O:O,MATCH(my_AQband&amp;"_"&amp;LDZ&amp;"_"&amp;($A21+offset_y),'Matrix prices'!$A:$A,0),1)+comm_GBPpday,"N/A"),"N/A")</f>
        <v>N/A</v>
      </c>
      <c r="O21" s="56" t="str">
        <f ca="1">IFERROR(IF(AND(failed_flag=0,$A21&lt;=max_term_y),ROUND((0.01*AQ*M21)+(365*N21),2),"N/A"),"N/A")</f>
        <v>N/A</v>
      </c>
    </row>
    <row r="22" spans="1:16" ht="15" x14ac:dyDescent="0.25">
      <c r="A22" s="67">
        <v>5</v>
      </c>
      <c r="B22" s="97" t="str">
        <f ca="1">IF(AND(failed_flag=0,$A22&lt;=max_term_y),IF(E22=I22,$G$15,IF(E22=L22,$J$15,$M$15)),"N/A")</f>
        <v>N/A</v>
      </c>
      <c r="C22" s="97" t="str">
        <f t="shared" ca="1" si="0"/>
        <v>N/A</v>
      </c>
      <c r="D22" s="97" t="str">
        <f t="shared" ca="1" si="0"/>
        <v>N/A</v>
      </c>
      <c r="E22" s="97" t="str">
        <f ca="1">IF(AND(failed_flag=0,$A22&lt;=max_term_y),MIN(I22,L22,O22),"N/A")</f>
        <v>N/A</v>
      </c>
      <c r="F22" s="98" t="str">
        <f ca="1">IF(AND(failed_flag=0,$A22&lt;=max_term_y),ROUND($A22*((0.01*AQ*comm_ppkWh)+(365*comm_GBPpday)),2),"N/A")</f>
        <v>N/A</v>
      </c>
      <c r="G22" s="97" t="str">
        <f ca="1">IF(AND(failed_flag=0,$A22&lt;=max_term_y),INDEX('Matrix prices'!J:J,MATCH(my_AQband&amp;"_"&amp;LDZ&amp;"_"&amp;($A22)&amp;"_"&amp;offset_y,'Matrix prices'!$A:$A,0),1)+comm_ppkWh,"N/A")</f>
        <v>N/A</v>
      </c>
      <c r="H22" s="97" t="str">
        <f ca="1">IF(AND(failed_flag=0,$A22&lt;=max_term_y),INDEX('Matrix prices'!K:K,MATCH(my_AQband&amp;"_"&amp;LDZ&amp;"_"&amp;($A22)&amp;"_"&amp;offset_y,'Matrix prices'!$A:$A,0),1)+comm_GBPpday,"N/A")</f>
        <v>N/A</v>
      </c>
      <c r="I22" s="98" t="str">
        <f ca="1">IF(AND(failed_flag=0,$A22&lt;=max_term_y),ROUND((0.01*AQ*G22)+(365*H22),2),"N/A")</f>
        <v>N/A</v>
      </c>
      <c r="J22" s="97" t="str">
        <f ca="1">IF(AND(failed_flag=0,$A22&lt;=max_term_y),INDEX('Matrix prices'!L:L,MATCH(my_AQband&amp;"_"&amp;LDZ&amp;"_"&amp;($A22)&amp;"_"&amp;offset_y,'Matrix prices'!$A:$A,0),1)+comm_ppkWh,"N/A")</f>
        <v>N/A</v>
      </c>
      <c r="K22" s="97" t="str">
        <f ca="1">IF(AND(failed_flag=0,$A22&lt;=max_term_y),INDEX('Matrix prices'!M:M,MATCH(my_AQband&amp;"_"&amp;LDZ&amp;"_"&amp;$A22&amp;"_"&amp;offset_y,'Matrix prices'!$A:$A,0),1)+comm_GBPpday,"N/A")</f>
        <v>N/A</v>
      </c>
      <c r="L22" s="98" t="str">
        <f ca="1">IF(AND(failed_flag=0,$A22&lt;=max_term_y),ROUND((0.01*AQ*J22)+(365*K22),2),"N/A")</f>
        <v>N/A</v>
      </c>
      <c r="M22" s="58" t="str">
        <f ca="1">IFERROR(IF(AND(failed_flag=0,$A22&lt;=max_term_y),INDEX('Matrix prices'!N:N,MATCH(my_AQband&amp;"_"&amp;LDZ&amp;"_"&amp;($A22+offset_y),'Matrix prices'!$A:$A,0),1)+comm_ppkWh,"N/A"),"N/A")</f>
        <v>N/A</v>
      </c>
      <c r="N22" s="58" t="str">
        <f ca="1">IFERROR(IF(AND(failed_flag=0,$A22&lt;=max_term_y),INDEX('Matrix prices'!O:O,MATCH(my_AQband&amp;"_"&amp;LDZ&amp;"_"&amp;($A22+offset_y),'Matrix prices'!$A:$A,0),1)+comm_GBPpday,"N/A"),"N/A")</f>
        <v>N/A</v>
      </c>
      <c r="O22" s="56" t="str">
        <f ca="1">IFERROR(IF(AND(failed_flag=0,$A22&lt;=max_term_y),ROUND((0.01*AQ*M22)+(365*N22),2),"N/A"),"N/A")</f>
        <v>N/A</v>
      </c>
    </row>
    <row r="23" spans="1:16" ht="15" x14ac:dyDescent="0.25"/>
    <row r="24" spans="1:16" ht="15" x14ac:dyDescent="0.25">
      <c r="A24" s="69" t="s">
        <v>3206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45"/>
    </row>
    <row r="25" spans="1:16" ht="15" x14ac:dyDescent="0.25">
      <c r="A25" s="54" t="s">
        <v>3205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1:16" ht="15" x14ac:dyDescent="0.25">
      <c r="A26" s="54" t="s">
        <v>3207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</row>
    <row r="27" spans="1:16" ht="15" x14ac:dyDescent="0.25">
      <c r="A27" s="72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7"/>
    </row>
    <row r="28" spans="1:16" ht="15" hidden="1" x14ac:dyDescent="0.25">
      <c r="A28" s="29"/>
      <c r="B28" s="29"/>
      <c r="C28" s="29"/>
      <c r="D28" s="29"/>
    </row>
    <row r="29" spans="1:16" ht="15" hidden="1" x14ac:dyDescent="0.25">
      <c r="A29" s="73" t="s">
        <v>8</v>
      </c>
    </row>
    <row r="30" spans="1:16" ht="15" hidden="1" x14ac:dyDescent="0.25">
      <c r="A30" s="37" t="s">
        <v>3</v>
      </c>
      <c r="B30" s="37" t="s">
        <v>4</v>
      </c>
      <c r="C30" s="37"/>
    </row>
    <row r="31" spans="1:16" ht="15" hidden="1" x14ac:dyDescent="0.25">
      <c r="A31" s="74" t="s">
        <v>9</v>
      </c>
      <c r="B31" s="74">
        <f>IF(LEN(Postcode)&lt;4,Postcode,SUBSTITUTE(LEFT(B7,LEN(B7)-3)," ",""))</f>
        <v>0</v>
      </c>
      <c r="C31" s="74" t="s">
        <v>10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5" hidden="1" x14ac:dyDescent="0.25">
      <c r="A32" s="74" t="s">
        <v>11</v>
      </c>
      <c r="B32" s="74" t="e">
        <f>MATCH(outcode,'Postcode-exit zone'!$A:$A,0)</f>
        <v>#N/A</v>
      </c>
      <c r="C32" s="74" t="s">
        <v>10</v>
      </c>
      <c r="F32" s="75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15" hidden="1" x14ac:dyDescent="0.25">
      <c r="A33" s="74" t="s">
        <v>12</v>
      </c>
      <c r="B33" s="74" t="str">
        <f>IFERROR(INDEX('Postcode-exit zone'!$B:$B,'Single site pricing'!$B$32,1),"WM")</f>
        <v>WM</v>
      </c>
      <c r="C33" s="74" t="s">
        <v>10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15" hidden="1" x14ac:dyDescent="0.25">
      <c r="A34" s="74" t="s">
        <v>3149</v>
      </c>
      <c r="B34" s="74" t="e">
        <f>INDEX('AQ bands'!$A:$A,MATCH(AQ,'AQ bands'!$B:$B,1),1)</f>
        <v>#N/A</v>
      </c>
      <c r="C34" s="74" t="s">
        <v>10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14.45" hidden="1" customHeight="1" x14ac:dyDescent="0.25">
      <c r="A35" s="74" t="s">
        <v>3161</v>
      </c>
      <c r="B35" s="76">
        <f ca="1">IF(COUNTIFS($C$7:$C$12,"FAIL")&gt;0,1,0)</f>
        <v>1</v>
      </c>
      <c r="C35" s="74" t="s">
        <v>10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ht="14.45" hidden="1" customHeight="1" x14ac:dyDescent="0.25">
      <c r="A36" s="74" t="s">
        <v>3156</v>
      </c>
      <c r="B36" s="74">
        <f>IF(Commission_type="SC",-5,0)</f>
        <v>0</v>
      </c>
      <c r="C36" s="74" t="s">
        <v>10</v>
      </c>
    </row>
    <row r="37" spans="1:16" ht="14.45" hidden="1" customHeight="1" x14ac:dyDescent="0.25">
      <c r="A37" s="74" t="s">
        <v>3157</v>
      </c>
      <c r="B37" s="74">
        <f>IF(Commission_type="SC",20,0)</f>
        <v>0</v>
      </c>
      <c r="C37" s="74" t="s">
        <v>10</v>
      </c>
    </row>
    <row r="38" spans="1:16" ht="14.45" hidden="1" customHeight="1" x14ac:dyDescent="0.25">
      <c r="A38" s="74" t="s">
        <v>3158</v>
      </c>
      <c r="B38" s="74">
        <v>0</v>
      </c>
      <c r="C38" s="74" t="s">
        <v>10</v>
      </c>
    </row>
    <row r="39" spans="1:16" ht="14.45" hidden="1" customHeight="1" x14ac:dyDescent="0.25">
      <c r="A39" s="74" t="s">
        <v>3159</v>
      </c>
      <c r="B39" s="74">
        <v>2</v>
      </c>
      <c r="C39" s="74" t="s">
        <v>10</v>
      </c>
    </row>
    <row r="40" spans="1:16" ht="14.45" hidden="1" customHeight="1" x14ac:dyDescent="0.25">
      <c r="A40" s="74" t="s">
        <v>3163</v>
      </c>
      <c r="B40" s="74">
        <f>_xlfn.CEILING.MATH((max_CED-CSD)/365)</f>
        <v>127</v>
      </c>
      <c r="C40" s="74" t="s">
        <v>10</v>
      </c>
    </row>
    <row r="41" spans="1:16" ht="14.45" hidden="1" customHeight="1" x14ac:dyDescent="0.25">
      <c r="A41" s="74" t="s">
        <v>3190</v>
      </c>
      <c r="B41" s="74">
        <f>MAX(0,INT((CSD-matrix_issue_date)/365))</f>
        <v>0</v>
      </c>
      <c r="C41" s="74" t="s">
        <v>10</v>
      </c>
    </row>
    <row r="42" spans="1:16" ht="14.45" hidden="1" customHeight="1" x14ac:dyDescent="0.25"/>
    <row r="43" spans="1:16" ht="14.45" hidden="1" customHeight="1" x14ac:dyDescent="0.25"/>
    <row r="44" spans="1:16" ht="14.45" hidden="1" customHeight="1" x14ac:dyDescent="0.25"/>
    <row r="45" spans="1:16" ht="14.45" hidden="1" customHeight="1" x14ac:dyDescent="0.25"/>
    <row r="46" spans="1:16" ht="14.45" hidden="1" customHeight="1" x14ac:dyDescent="0.25"/>
    <row r="47" spans="1:16" ht="14.45" hidden="1" customHeight="1" x14ac:dyDescent="0.25"/>
    <row r="48" spans="1:16" ht="14.45" hidden="1" customHeight="1" x14ac:dyDescent="0.25"/>
    <row r="49" ht="14.45" hidden="1" customHeight="1" x14ac:dyDescent="0.25"/>
    <row r="50" ht="14.45" hidden="1" customHeight="1" x14ac:dyDescent="0.25"/>
    <row r="51" ht="14.45" hidden="1" customHeight="1" x14ac:dyDescent="0.25"/>
    <row r="52" ht="14.45" hidden="1" customHeight="1" x14ac:dyDescent="0.25"/>
    <row r="53" ht="14.45" hidden="1" customHeight="1" x14ac:dyDescent="0.25"/>
    <row r="54" ht="14.45" hidden="1" customHeight="1" x14ac:dyDescent="0.25"/>
    <row r="55" ht="14.45" hidden="1" customHeight="1" x14ac:dyDescent="0.25"/>
    <row r="56" ht="14.45" hidden="1" customHeight="1" x14ac:dyDescent="0.25"/>
    <row r="57" ht="14.45" hidden="1" customHeight="1" x14ac:dyDescent="0.25"/>
    <row r="58" ht="14.45" hidden="1" customHeight="1" x14ac:dyDescent="0.25"/>
    <row r="59" ht="14.45" hidden="1" customHeight="1" x14ac:dyDescent="0.25"/>
    <row r="60" ht="14.45" hidden="1" customHeight="1" x14ac:dyDescent="0.25"/>
    <row r="61" ht="14.45" hidden="1" customHeight="1" x14ac:dyDescent="0.25"/>
    <row r="62" ht="14.45" hidden="1" customHeight="1" x14ac:dyDescent="0.25"/>
    <row r="63" ht="14.45" hidden="1" customHeight="1" x14ac:dyDescent="0.25"/>
    <row r="64" ht="14.45" hidden="1" customHeight="1" x14ac:dyDescent="0.25"/>
    <row r="65" ht="14.45" hidden="1" customHeight="1" x14ac:dyDescent="0.25"/>
    <row r="66" ht="14.45" hidden="1" customHeight="1" x14ac:dyDescent="0.25"/>
    <row r="67" ht="14.45" hidden="1" customHeight="1" x14ac:dyDescent="0.25"/>
    <row r="68" ht="14.45" hidden="1" customHeight="1" x14ac:dyDescent="0.25"/>
    <row r="69" ht="14.45" hidden="1" customHeight="1" x14ac:dyDescent="0.25"/>
    <row r="70" ht="14.45" customHeight="1" x14ac:dyDescent="0.25"/>
  </sheetData>
  <sheetProtection algorithmName="SHA-512" hashValue="AZudoIqQ88UBwIwX8kr0q8oWfGrw4VDEHZL150U9isQXg6GdP2bBExMICdjfzitpGXI3UWrAJd+ui1a08Zd9Uw==" saltValue="OmggdozCP2T5l10FHBOyOg==" spinCount="100000" sheet="1" objects="1" scenarios="1"/>
  <mergeCells count="2">
    <mergeCell ref="C9:D9"/>
    <mergeCell ref="C6:D6"/>
  </mergeCells>
  <conditionalFormatting sqref="B11">
    <cfRule type="expression" dxfId="6" priority="4">
      <formula>$B$10="SC"</formula>
    </cfRule>
  </conditionalFormatting>
  <conditionalFormatting sqref="B12">
    <cfRule type="expression" dxfId="5" priority="3">
      <formula>$B$10="UR"</formula>
    </cfRule>
  </conditionalFormatting>
  <conditionalFormatting sqref="B18:O22">
    <cfRule type="cellIs" dxfId="4" priority="1" operator="equal">
      <formula>"N/A"</formula>
    </cfRule>
    <cfRule type="expression" dxfId="3" priority="2">
      <formula>$B$35=1</formula>
    </cfRule>
  </conditionalFormatting>
  <dataValidations count="6">
    <dataValidation type="textLength" errorStyle="information" allowBlank="1" showInputMessage="1" showErrorMessage="1" errorTitle="Postcode" error="Needs to be text upto 8 characters" sqref="B7" xr:uid="{00000000-0002-0000-0000-000000000000}">
      <formula1>0</formula1>
      <formula2>8</formula2>
    </dataValidation>
    <dataValidation type="whole" errorStyle="information" allowBlank="1" showInputMessage="1" showErrorMessage="1" errorTitle="AQ" error="AQ needs to be in the range:_x000a_1-732,000 kWh/year" sqref="B8" xr:uid="{00000000-0002-0000-0000-000001000000}">
      <formula1>1</formula1>
      <formula2>732000</formula2>
    </dataValidation>
    <dataValidation type="date" errorStyle="information" allowBlank="1" showInputMessage="1" showErrorMessage="1" errorTitle="Contract start date" error="Needs to be a date from today - 24 months from now" sqref="B9" xr:uid="{00000000-0002-0000-0000-000002000000}">
      <formula1>min_CSD</formula1>
      <formula2>max_CSD</formula2>
    </dataValidation>
    <dataValidation type="decimal" errorStyle="information" allowBlank="1" showInputMessage="1" showErrorMessage="1" errorTitle="Commission £/day" error="Commission_SC needs to be &gt;= -£5/day_x000a_Commission_SC needs to be &lt;= +£20/day" sqref="B12" xr:uid="{00000000-0002-0000-0000-000003000000}">
      <formula1>-5</formula1>
      <formula2>20</formula2>
    </dataValidation>
    <dataValidation type="decimal" errorStyle="information" allowBlank="1" showInputMessage="1" showErrorMessage="1" errorTitle="Commission p/kWh" error="Invalid commission." sqref="B11" xr:uid="{00000000-0002-0000-0000-000004000000}">
      <formula1>comm_UR_min</formula1>
      <formula2>comm_UR_max</formula2>
    </dataValidation>
    <dataValidation type="list" errorStyle="information" allowBlank="1" showInputMessage="1" showErrorMessage="1" errorTitle="Commission type" error="Must be UR or SC" sqref="B10" xr:uid="{00000000-0002-0000-0000-000005000000}">
      <formula1>"UR,SC"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4" tint="0.39997558519241921"/>
  </sheetPr>
  <dimension ref="A1:AJ81"/>
  <sheetViews>
    <sheetView showGridLines="0" zoomScale="85" zoomScaleNormal="85" workbookViewId="0">
      <pane ySplit="2" topLeftCell="A3" activePane="bottomLeft" state="frozen"/>
      <selection pane="bottomLeft" activeCell="W10" sqref="W10"/>
    </sheetView>
  </sheetViews>
  <sheetFormatPr defaultColWidth="0" defaultRowHeight="14.45" customHeight="1" zeroHeight="1" x14ac:dyDescent="0.25"/>
  <cols>
    <col min="1" max="1" width="21.85546875" style="27" customWidth="1"/>
    <col min="2" max="2" width="15.42578125" style="27" bestFit="1" customWidth="1"/>
    <col min="3" max="3" width="15.42578125" style="27" customWidth="1"/>
    <col min="4" max="4" width="16.85546875" style="27" bestFit="1" customWidth="1"/>
    <col min="5" max="6" width="12.85546875" style="27" customWidth="1"/>
    <col min="7" max="7" width="2.5703125" style="27" customWidth="1"/>
    <col min="8" max="8" width="23.140625" style="27" hidden="1" customWidth="1"/>
    <col min="9" max="13" width="15" style="27" hidden="1" customWidth="1"/>
    <col min="14" max="14" width="16.140625" style="27" hidden="1" customWidth="1"/>
    <col min="15" max="15" width="40.140625" style="27" hidden="1" customWidth="1"/>
    <col min="16" max="16" width="14.28515625" style="27" hidden="1" customWidth="1"/>
    <col min="17" max="20" width="11.140625" style="27" hidden="1" customWidth="1"/>
    <col min="21" max="21" width="15" style="27" hidden="1" customWidth="1"/>
    <col min="22" max="22" width="10.42578125" style="27" hidden="1" customWidth="1"/>
    <col min="23" max="23" width="8.85546875" style="27" customWidth="1"/>
    <col min="24" max="26" width="8" style="27" customWidth="1"/>
    <col min="27" max="27" width="10.5703125" style="27" bestFit="1" customWidth="1"/>
    <col min="28" max="33" width="8" style="27" customWidth="1"/>
    <col min="34" max="36" width="8.85546875" style="27" customWidth="1"/>
    <col min="37" max="16384" width="8.85546875" style="27" hidden="1"/>
  </cols>
  <sheetData>
    <row r="1" spans="1:33" ht="46.5" x14ac:dyDescent="0.7">
      <c r="A1" s="26"/>
    </row>
    <row r="2" spans="1:33" ht="15" x14ac:dyDescent="0.25">
      <c r="A2" s="28"/>
    </row>
    <row r="3" spans="1:33" ht="15" x14ac:dyDescent="0.25"/>
    <row r="4" spans="1:33" ht="15" x14ac:dyDescent="0.25">
      <c r="A4" s="69" t="s">
        <v>3170</v>
      </c>
      <c r="B4" s="77"/>
      <c r="C4" s="59"/>
      <c r="D4" s="59"/>
      <c r="E4" s="60"/>
      <c r="F4" s="57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33" ht="15" x14ac:dyDescent="0.25">
      <c r="A5" s="54"/>
      <c r="B5" s="55"/>
      <c r="C5" s="57"/>
      <c r="D5" s="57"/>
      <c r="E5" s="61"/>
      <c r="F5" s="57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33" ht="15" x14ac:dyDescent="0.25">
      <c r="A6" s="54" t="s">
        <v>3165</v>
      </c>
      <c r="B6" s="55"/>
      <c r="C6" s="55"/>
      <c r="D6" s="55"/>
      <c r="E6" s="61"/>
      <c r="F6" s="57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33" ht="15" x14ac:dyDescent="0.25">
      <c r="A7" s="54" t="s">
        <v>3166</v>
      </c>
      <c r="B7" s="55"/>
      <c r="C7" s="55"/>
      <c r="D7" s="55"/>
      <c r="E7" s="61"/>
      <c r="F7" s="57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33" ht="15" x14ac:dyDescent="0.25">
      <c r="A8" s="54" t="s">
        <v>3168</v>
      </c>
      <c r="B8" s="57"/>
      <c r="C8" s="55"/>
      <c r="D8" s="55"/>
      <c r="E8" s="61"/>
      <c r="F8" s="57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33" ht="15" x14ac:dyDescent="0.25">
      <c r="A9" s="52" t="s">
        <v>3169</v>
      </c>
      <c r="B9" s="57"/>
      <c r="C9" s="55"/>
      <c r="D9" s="55"/>
      <c r="E9" s="61"/>
      <c r="F9" s="57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33" ht="15" x14ac:dyDescent="0.25">
      <c r="A10" s="54"/>
      <c r="B10" s="57"/>
      <c r="C10" s="55"/>
      <c r="D10" s="55"/>
      <c r="E10" s="61"/>
      <c r="F10" s="57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33" ht="15" x14ac:dyDescent="0.25">
      <c r="A11" s="66" t="s">
        <v>3174</v>
      </c>
      <c r="B11" s="78"/>
      <c r="C11" s="78"/>
      <c r="D11" s="95">
        <f ca="1">EOMONTH(TODAY(),23)+1</f>
        <v>44927</v>
      </c>
      <c r="E11" s="61"/>
      <c r="F11" s="57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33" ht="15" x14ac:dyDescent="0.25">
      <c r="A12" s="79" t="s">
        <v>3175</v>
      </c>
      <c r="B12" s="80"/>
      <c r="C12" s="80"/>
      <c r="D12" s="96">
        <f ca="1">IF(AND(MONTH(TODAY())&gt;=4,MONTH(TODAY())&lt;=9),DATE(YEAR(TODAY())+5,9,30),DATE(YEAR(TODAY())+5,3,31))</f>
        <v>46112</v>
      </c>
      <c r="E12" s="62"/>
      <c r="F12" s="57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33" ht="15" x14ac:dyDescent="0.2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X13" s="27" t="s">
        <v>3184</v>
      </c>
    </row>
    <row r="14" spans="1:33" ht="15" x14ac:dyDescent="0.25">
      <c r="A14" s="50" t="s">
        <v>3172</v>
      </c>
      <c r="B14" s="49"/>
      <c r="C14" s="49"/>
      <c r="D14" s="49"/>
      <c r="E14" s="49"/>
      <c r="F14" s="107"/>
      <c r="G14" s="108"/>
      <c r="H14" s="109" t="s">
        <v>8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1"/>
      <c r="W14" s="108"/>
      <c r="X14" s="137">
        <v>1</v>
      </c>
      <c r="Y14" s="138"/>
      <c r="Z14" s="137">
        <v>2</v>
      </c>
      <c r="AA14" s="138"/>
      <c r="AB14" s="137">
        <v>3</v>
      </c>
      <c r="AC14" s="138"/>
      <c r="AD14" s="137">
        <v>4</v>
      </c>
      <c r="AE14" s="138"/>
      <c r="AF14" s="137">
        <v>5</v>
      </c>
      <c r="AG14" s="138"/>
    </row>
    <row r="15" spans="1:33" ht="15" x14ac:dyDescent="0.25">
      <c r="A15" s="32"/>
      <c r="B15" s="57" t="s">
        <v>3152</v>
      </c>
      <c r="C15" s="57" t="s">
        <v>3153</v>
      </c>
      <c r="D15" s="57"/>
      <c r="E15" s="57"/>
      <c r="F15" s="112"/>
      <c r="G15" s="113"/>
      <c r="H15" s="114"/>
      <c r="I15" s="114"/>
      <c r="J15" s="114"/>
      <c r="K15" s="114"/>
      <c r="L15" s="114"/>
      <c r="M15" s="114"/>
      <c r="N15" s="114"/>
      <c r="O15" s="114"/>
      <c r="P15" s="114" t="s">
        <v>3188</v>
      </c>
      <c r="Q15" s="114"/>
      <c r="R15" s="114"/>
      <c r="S15" s="114"/>
      <c r="T15" s="114"/>
      <c r="U15" s="114"/>
      <c r="V15" s="114"/>
      <c r="W15" s="113"/>
      <c r="X15" s="115" t="s">
        <v>0</v>
      </c>
      <c r="Y15" s="116" t="s">
        <v>1</v>
      </c>
      <c r="Z15" s="115" t="s">
        <v>0</v>
      </c>
      <c r="AA15" s="116" t="s">
        <v>1</v>
      </c>
      <c r="AB15" s="115" t="s">
        <v>0</v>
      </c>
      <c r="AC15" s="116" t="s">
        <v>1</v>
      </c>
      <c r="AD15" s="115" t="s">
        <v>0</v>
      </c>
      <c r="AE15" s="116" t="s">
        <v>1</v>
      </c>
      <c r="AF15" s="115" t="s">
        <v>0</v>
      </c>
      <c r="AG15" s="116" t="s">
        <v>1</v>
      </c>
    </row>
    <row r="16" spans="1:33" ht="15" x14ac:dyDescent="0.25">
      <c r="A16" s="37" t="s">
        <v>5</v>
      </c>
      <c r="B16" s="37" t="s">
        <v>6</v>
      </c>
      <c r="C16" s="37" t="s">
        <v>3154</v>
      </c>
      <c r="D16" s="37" t="s">
        <v>3173</v>
      </c>
      <c r="E16" s="38" t="s">
        <v>3150</v>
      </c>
      <c r="F16" s="117" t="s">
        <v>3160</v>
      </c>
      <c r="G16" s="108"/>
      <c r="H16" s="118" t="s">
        <v>9</v>
      </c>
      <c r="I16" s="118" t="s">
        <v>11</v>
      </c>
      <c r="J16" s="118" t="s">
        <v>12</v>
      </c>
      <c r="K16" s="118" t="s">
        <v>3149</v>
      </c>
      <c r="L16" s="118" t="s">
        <v>3179</v>
      </c>
      <c r="M16" s="118" t="s">
        <v>3180</v>
      </c>
      <c r="N16" s="118" t="s">
        <v>3181</v>
      </c>
      <c r="O16" s="118" t="s">
        <v>3182</v>
      </c>
      <c r="P16" s="118" t="s">
        <v>3187</v>
      </c>
      <c r="Q16" s="118" t="s">
        <v>3185</v>
      </c>
      <c r="R16" s="118" t="s">
        <v>3186</v>
      </c>
      <c r="S16" s="118" t="s">
        <v>3163</v>
      </c>
      <c r="T16" s="119" t="s">
        <v>3189</v>
      </c>
      <c r="U16" s="118" t="s">
        <v>3161</v>
      </c>
      <c r="V16" s="118" t="s">
        <v>3164</v>
      </c>
      <c r="W16" s="108"/>
      <c r="X16" s="119" t="s">
        <v>481</v>
      </c>
      <c r="Y16" s="119" t="s">
        <v>3136</v>
      </c>
      <c r="Z16" s="119" t="s">
        <v>481</v>
      </c>
      <c r="AA16" s="119" t="s">
        <v>3136</v>
      </c>
      <c r="AB16" s="119" t="s">
        <v>481</v>
      </c>
      <c r="AC16" s="119" t="s">
        <v>3136</v>
      </c>
      <c r="AD16" s="119" t="s">
        <v>481</v>
      </c>
      <c r="AE16" s="119" t="s">
        <v>3136</v>
      </c>
      <c r="AF16" s="119" t="s">
        <v>481</v>
      </c>
      <c r="AG16" s="119" t="s">
        <v>3136</v>
      </c>
    </row>
    <row r="17" spans="1:33" ht="15" x14ac:dyDescent="0.25">
      <c r="A17" s="89"/>
      <c r="B17" s="63"/>
      <c r="C17" s="65"/>
      <c r="D17" s="90"/>
      <c r="E17" s="83"/>
      <c r="F17" s="92" t="str">
        <f>IF(COUNTA(A17:E17)=0,"",IF(COUNTIFS($L17:$O17,"FAIL")&gt;0,"FAIL","PASS"))</f>
        <v/>
      </c>
      <c r="G17" s="108"/>
      <c r="H17" s="120">
        <f>IF(LEN($A17)&lt;4,$A17,SUBSTITUTE(LEFT($A17,LEN($A17)-3)," ",""))</f>
        <v>0</v>
      </c>
      <c r="I17" s="121" t="e">
        <f>MATCH($H17,'Postcode-exit zone'!$A:$A,0)</f>
        <v>#N/A</v>
      </c>
      <c r="J17" s="121" t="str">
        <f>IFERROR(INDEX('Postcode-exit zone'!$B:$B,$I17,1),"WM")</f>
        <v>WM</v>
      </c>
      <c r="K17" s="121" t="e">
        <f>INDEX('AQ bands'!$A:$A,MATCH($B17,'AQ bands'!$B:$B,1),1)</f>
        <v>#N/A</v>
      </c>
      <c r="L17" s="121" t="str">
        <f>IF(ISERROR($I17),"FAIL","PASS")</f>
        <v>FAIL</v>
      </c>
      <c r="M17" s="121" t="str">
        <f>IFERROR(IF($B17&lt;0, "FAIL", IF(NOT(ISNUMBER($B17)),"FAIL", "PASS")),"FAIL")</f>
        <v>FAIL</v>
      </c>
      <c r="N17" s="121" t="str">
        <f t="shared" ref="N17:N41" si="0">IFERROR(IF(AND($C17&gt;=comm_UR_min,$C17&lt;=comm_UR_max),"PASS","FAIL"),"FAIL")</f>
        <v>PASS</v>
      </c>
      <c r="O17" s="122" t="str">
        <f t="shared" ref="O17:O41" ca="1" si="1">IFERROR(IF(LEN($D17)=0,"-",IF(NOT(ISNUMBER($D17)),"FAIL",IF($D17&gt;min_CSD+731,"FAIL",IF($D17&lt;min_CSD,"FAIL",IF($D17&lt;=TODAY()+21,IF(backdate_flag=0,"INFO - ASAP start dates can take 21 working days to register.","-"),"PASS"))))),"FAIL")</f>
        <v>-</v>
      </c>
      <c r="P17" s="104" t="str">
        <f t="shared" ref="P17:P22" si="2">IF($E17="Standard",0,IF($E17="Low SC",2,IF($E17="Zero SC",4,"Error")))</f>
        <v>Error</v>
      </c>
      <c r="Q17" s="122" t="e">
        <f>2+P17</f>
        <v>#VALUE!</v>
      </c>
      <c r="R17" s="122" t="e">
        <f>1+P17</f>
        <v>#VALUE!</v>
      </c>
      <c r="S17" s="122" t="str">
        <f t="shared" ref="S17:S41" si="3">IF(D17=0,"N/A",INT((max_CED-$D17)/365))</f>
        <v>N/A</v>
      </c>
      <c r="T17" s="104">
        <f t="shared" ref="T17:T41" si="4">MAX(0,INT((D17-matrix_issue_date)/365))</f>
        <v>0</v>
      </c>
      <c r="U17" s="123" t="s">
        <v>3183</v>
      </c>
      <c r="V17" s="124"/>
      <c r="W17" s="108"/>
      <c r="X17" s="99" t="str">
        <f>IFERROR(IF(AND($F17="PASS",X$14&lt;=$S17),INDEX('Matrix prices'!$J:$O,MATCH($K17&amp;"_"&amp;$J17&amp;"_"&amp;X$14&amp;"_"&amp;$T17,'Matrix prices'!$A:$A,0),$Q17),"N/A"),"N/A")</f>
        <v>N/A</v>
      </c>
      <c r="Y17" s="98" t="str">
        <f>IFERROR(IF(AND($F17="PASS",X$14&lt;=$S17),INDEX('Matrix prices'!$J:$O,MATCH($K17&amp;"_"&amp;$J17&amp;"_"&amp;X$14&amp;"_"&amp;$T17,'Matrix prices'!$A:$A,0),$R17)+$C17,"N/A"),"N/A")</f>
        <v>N/A</v>
      </c>
      <c r="Z17" s="99" t="str">
        <f>IFERROR(IF(AND($F17="PASS",Z$14&lt;=$S17),INDEX('Matrix prices'!$J:$O,MATCH($K17&amp;"_"&amp;$J17&amp;"_"&amp;Z$14&amp;"_"&amp;$T17,'Matrix prices'!$A:$A,0),$Q17),"N/A"),"N/A")</f>
        <v>N/A</v>
      </c>
      <c r="AA17" s="98" t="str">
        <f>IFERROR(IF(AND($F17="PASS",Z$14&lt;=$S17),INDEX('Matrix prices'!$J:$O,MATCH($K17&amp;"_"&amp;$J17&amp;"_"&amp;Z$14&amp;"_"&amp;$T17,'Matrix prices'!$A:$A,0),$R17)+$C17,"N/A"),"N/A")</f>
        <v>N/A</v>
      </c>
      <c r="AB17" s="99" t="str">
        <f>IFERROR(IF(AND($F17="PASS",AB$14&lt;=$S17),INDEX('Matrix prices'!$J:$O,MATCH($K17&amp;"_"&amp;$J17&amp;"_"&amp;AB$14&amp;"_"&amp;$T17,'Matrix prices'!$A:$A,0),$Q17),"N/A"),"N/A")</f>
        <v>N/A</v>
      </c>
      <c r="AC17" s="98" t="str">
        <f>IFERROR(IF(AND($F17="PASS",AB$14&lt;=$S17),INDEX('Matrix prices'!$J:$O,MATCH($K17&amp;"_"&amp;$J17&amp;"_"&amp;AB$14&amp;"_"&amp;$T17,'Matrix prices'!$A:$A,0),$R17)+$C17,"N/A"),"N/A")</f>
        <v>N/A</v>
      </c>
      <c r="AD17" s="99" t="str">
        <f>IFERROR(IF(AND($F17="PASS",AD$14&lt;=$S17),INDEX('Matrix prices'!$J:$O,MATCH($K17&amp;"_"&amp;$J17&amp;"_"&amp;AD$14&amp;"_"&amp;$T17,'Matrix prices'!$A:$A,0),$Q17),"N/A"),"N/A")</f>
        <v>N/A</v>
      </c>
      <c r="AE17" s="98" t="str">
        <f>IFERROR(IF(AND($F17="PASS",AD$14&lt;=$S17),INDEX('Matrix prices'!$J:$O,MATCH($K17&amp;"_"&amp;$J17&amp;"_"&amp;AD$14&amp;"_"&amp;$T17,'Matrix prices'!$A:$A,0),$R17)+$C17,"N/A"),"N/A")</f>
        <v>N/A</v>
      </c>
      <c r="AF17" s="99" t="str">
        <f>IFERROR(IF(AND($F17="PASS",AF$14&lt;=$S17),INDEX('Matrix prices'!$J:$O,MATCH($K17&amp;"_"&amp;$J17&amp;"_"&amp;AF$14&amp;"_"&amp;$T17,'Matrix prices'!$A:$A,0),$Q17),"N/A"),"N/A")</f>
        <v>N/A</v>
      </c>
      <c r="AG17" s="98" t="str">
        <f>IFERROR(IF(AND($F17="PASS",AF$14&lt;=$S17),INDEX('Matrix prices'!$J:$O,MATCH($K17&amp;"_"&amp;$J17&amp;"_"&amp;AF$14&amp;"_"&amp;$T17,'Matrix prices'!$A:$A,0),$R17)+$C17,"N/A"),"N/A")</f>
        <v>N/A</v>
      </c>
    </row>
    <row r="18" spans="1:33" s="29" customFormat="1" ht="15" x14ac:dyDescent="0.25">
      <c r="A18" s="89"/>
      <c r="B18" s="63"/>
      <c r="C18" s="65"/>
      <c r="D18" s="90"/>
      <c r="E18" s="83"/>
      <c r="F18" s="92" t="str">
        <f t="shared" ref="F18:F41" si="5">IF(COUNTA(A18:E18)=0,"",IF(COUNTIFS($L18:$O18,"FAIL")&gt;0,"FAIL","PASS"))</f>
        <v/>
      </c>
      <c r="G18" s="108"/>
      <c r="H18" s="120">
        <f t="shared" ref="H18:H41" si="6">IF(LEN($A18)&lt;4,$A18,SUBSTITUTE(LEFT($A18,LEN($A18)-3)," ",""))</f>
        <v>0</v>
      </c>
      <c r="I18" s="121" t="e">
        <f>MATCH($H18,'Postcode-exit zone'!$A:$A,0)</f>
        <v>#N/A</v>
      </c>
      <c r="J18" s="121" t="str">
        <f>IFERROR(INDEX('Postcode-exit zone'!$B:$B,$I18,1),"WM")</f>
        <v>WM</v>
      </c>
      <c r="K18" s="121" t="e">
        <f>INDEX('AQ bands'!$A:$A,MATCH($B18,'AQ bands'!$B:$B,1),1)</f>
        <v>#N/A</v>
      </c>
      <c r="L18" s="121" t="str">
        <f t="shared" ref="L18:L41" si="7">IF(ISERROR($I18),"FAIL","PASS")</f>
        <v>FAIL</v>
      </c>
      <c r="M18" s="121" t="str">
        <f t="shared" ref="M18:M41" si="8">IFERROR(IF($B18&lt;0, "FAIL", IF(NOT(ISNUMBER($B18)),"FAIL", "PASS")),"FAIL")</f>
        <v>FAIL</v>
      </c>
      <c r="N18" s="121" t="str">
        <f t="shared" si="0"/>
        <v>PASS</v>
      </c>
      <c r="O18" s="104" t="str">
        <f t="shared" ca="1" si="1"/>
        <v>-</v>
      </c>
      <c r="P18" s="104" t="str">
        <f t="shared" si="2"/>
        <v>Error</v>
      </c>
      <c r="Q18" s="104" t="e">
        <f t="shared" ref="Q18:Q41" si="9">2+P18</f>
        <v>#VALUE!</v>
      </c>
      <c r="R18" s="104" t="e">
        <f t="shared" ref="R18:R41" si="10">1+P18</f>
        <v>#VALUE!</v>
      </c>
      <c r="S18" s="104" t="str">
        <f t="shared" si="3"/>
        <v>N/A</v>
      </c>
      <c r="T18" s="104">
        <f t="shared" si="4"/>
        <v>0</v>
      </c>
      <c r="U18" s="125" t="s">
        <v>3183</v>
      </c>
      <c r="V18" s="126"/>
      <c r="W18" s="108"/>
      <c r="X18" s="99" t="str">
        <f>IFERROR(IF(AND($F18="PASS",X$14&lt;=$S18),INDEX('Matrix prices'!$J:$O,MATCH($K18&amp;"_"&amp;$J18&amp;"_"&amp;X$14&amp;"_"&amp;$T18,'Matrix prices'!$A:$A,0),$Q18),"N/A"),"N/A")</f>
        <v>N/A</v>
      </c>
      <c r="Y18" s="98" t="str">
        <f>IFERROR(IF(AND($F18="PASS",X$14&lt;=$S18),INDEX('Matrix prices'!$J:$O,MATCH($K18&amp;"_"&amp;$J18&amp;"_"&amp;X$14&amp;"_"&amp;$T18,'Matrix prices'!$A:$A,0),$R18)+$C18,"N/A"),"N/A")</f>
        <v>N/A</v>
      </c>
      <c r="Z18" s="99" t="str">
        <f>IFERROR(IF(AND($F18="PASS",Z$14&lt;=$S18),INDEX('Matrix prices'!$J:$O,MATCH($K18&amp;"_"&amp;$J18&amp;"_"&amp;Z$14&amp;"_"&amp;$T18,'Matrix prices'!$A:$A,0),$Q18),"N/A"),"N/A")</f>
        <v>N/A</v>
      </c>
      <c r="AA18" s="98" t="str">
        <f>IFERROR(IF(AND($F18="PASS",Z$14&lt;=$S18),INDEX('Matrix prices'!$J:$O,MATCH($K18&amp;"_"&amp;$J18&amp;"_"&amp;Z$14&amp;"_"&amp;$T18,'Matrix prices'!$A:$A,0),$R18)+$C18,"N/A"),"N/A")</f>
        <v>N/A</v>
      </c>
      <c r="AB18" s="99" t="str">
        <f>IFERROR(IF(AND($F18="PASS",AB$14&lt;=$S18),INDEX('Matrix prices'!$J:$O,MATCH($K18&amp;"_"&amp;$J18&amp;"_"&amp;AB$14&amp;"_"&amp;$T18,'Matrix prices'!$A:$A,0),$Q18),"N/A"),"N/A")</f>
        <v>N/A</v>
      </c>
      <c r="AC18" s="98" t="str">
        <f>IFERROR(IF(AND($F18="PASS",AB$14&lt;=$S18),INDEX('Matrix prices'!$J:$O,MATCH($K18&amp;"_"&amp;$J18&amp;"_"&amp;AB$14&amp;"_"&amp;$T18,'Matrix prices'!$A:$A,0),$R18)+$C18,"N/A"),"N/A")</f>
        <v>N/A</v>
      </c>
      <c r="AD18" s="99" t="str">
        <f>IFERROR(IF(AND($F18="PASS",AD$14&lt;=$S18),INDEX('Matrix prices'!$J:$O,MATCH($K18&amp;"_"&amp;$J18&amp;"_"&amp;AD$14&amp;"_"&amp;$T18,'Matrix prices'!$A:$A,0),$Q18),"N/A"),"N/A")</f>
        <v>N/A</v>
      </c>
      <c r="AE18" s="98" t="str">
        <f>IFERROR(IF(AND($F18="PASS",AD$14&lt;=$S18),INDEX('Matrix prices'!$J:$O,MATCH($K18&amp;"_"&amp;$J18&amp;"_"&amp;AD$14&amp;"_"&amp;$T18,'Matrix prices'!$A:$A,0),$R18)+$C18,"N/A"),"N/A")</f>
        <v>N/A</v>
      </c>
      <c r="AF18" s="99" t="str">
        <f>IFERROR(IF(AND($F18="PASS",AF$14&lt;=$S18),INDEX('Matrix prices'!$J:$O,MATCH($K18&amp;"_"&amp;$J18&amp;"_"&amp;AF$14&amp;"_"&amp;$T18,'Matrix prices'!$A:$A,0),$Q18),"N/A"),"N/A")</f>
        <v>N/A</v>
      </c>
      <c r="AG18" s="98" t="str">
        <f>IFERROR(IF(AND($F18="PASS",AF$14&lt;=$S18),INDEX('Matrix prices'!$J:$O,MATCH($K18&amp;"_"&amp;$J18&amp;"_"&amp;AF$14&amp;"_"&amp;$T18,'Matrix prices'!$A:$A,0),$R18)+$C18,"N/A"),"N/A")</f>
        <v>N/A</v>
      </c>
    </row>
    <row r="19" spans="1:33" ht="15" x14ac:dyDescent="0.25">
      <c r="A19" s="89"/>
      <c r="B19" s="63"/>
      <c r="C19" s="65"/>
      <c r="D19" s="90"/>
      <c r="E19" s="83"/>
      <c r="F19" s="92" t="str">
        <f t="shared" si="5"/>
        <v/>
      </c>
      <c r="G19" s="108"/>
      <c r="H19" s="120">
        <f t="shared" si="6"/>
        <v>0</v>
      </c>
      <c r="I19" s="121" t="e">
        <f>MATCH($H19,'Postcode-exit zone'!$A:$A,0)</f>
        <v>#N/A</v>
      </c>
      <c r="J19" s="121" t="str">
        <f>IFERROR(INDEX('Postcode-exit zone'!$B:$B,$I19,1),"WM")</f>
        <v>WM</v>
      </c>
      <c r="K19" s="121" t="e">
        <f>INDEX('AQ bands'!$A:$A,MATCH($B19,'AQ bands'!$B:$B,1),1)</f>
        <v>#N/A</v>
      </c>
      <c r="L19" s="121" t="str">
        <f t="shared" si="7"/>
        <v>FAIL</v>
      </c>
      <c r="M19" s="121" t="str">
        <f t="shared" si="8"/>
        <v>FAIL</v>
      </c>
      <c r="N19" s="121" t="str">
        <f t="shared" si="0"/>
        <v>PASS</v>
      </c>
      <c r="O19" s="104" t="str">
        <f t="shared" ca="1" si="1"/>
        <v>-</v>
      </c>
      <c r="P19" s="104" t="str">
        <f t="shared" si="2"/>
        <v>Error</v>
      </c>
      <c r="Q19" s="104" t="e">
        <f t="shared" si="9"/>
        <v>#VALUE!</v>
      </c>
      <c r="R19" s="104" t="e">
        <f t="shared" si="10"/>
        <v>#VALUE!</v>
      </c>
      <c r="S19" s="104" t="str">
        <f t="shared" si="3"/>
        <v>N/A</v>
      </c>
      <c r="T19" s="104">
        <f t="shared" si="4"/>
        <v>0</v>
      </c>
      <c r="U19" s="125" t="s">
        <v>3183</v>
      </c>
      <c r="V19" s="126"/>
      <c r="W19" s="108"/>
      <c r="X19" s="99" t="str">
        <f>IFERROR(IF(AND($F19="PASS",X$14&lt;=$S19),INDEX('Matrix prices'!$J:$O,MATCH($K19&amp;"_"&amp;$J19&amp;"_"&amp;X$14&amp;"_"&amp;$T19,'Matrix prices'!$A:$A,0),$Q19),"N/A"),"N/A")</f>
        <v>N/A</v>
      </c>
      <c r="Y19" s="98" t="str">
        <f>IFERROR(IF(AND($F19="PASS",X$14&lt;=$S19),INDEX('Matrix prices'!$J:$O,MATCH($K19&amp;"_"&amp;$J19&amp;"_"&amp;X$14&amp;"_"&amp;$T19,'Matrix prices'!$A:$A,0),$R19)+$C19,"N/A"),"N/A")</f>
        <v>N/A</v>
      </c>
      <c r="Z19" s="99" t="str">
        <f>IFERROR(IF(AND($F19="PASS",Z$14&lt;=$S19),INDEX('Matrix prices'!$J:$O,MATCH($K19&amp;"_"&amp;$J19&amp;"_"&amp;Z$14&amp;"_"&amp;$T19,'Matrix prices'!$A:$A,0),$Q19),"N/A"),"N/A")</f>
        <v>N/A</v>
      </c>
      <c r="AA19" s="98" t="str">
        <f>IFERROR(IF(AND($F19="PASS",Z$14&lt;=$S19),INDEX('Matrix prices'!$J:$O,MATCH($K19&amp;"_"&amp;$J19&amp;"_"&amp;Z$14&amp;"_"&amp;$T19,'Matrix prices'!$A:$A,0),$R19)+$C19,"N/A"),"N/A")</f>
        <v>N/A</v>
      </c>
      <c r="AB19" s="99" t="str">
        <f>IFERROR(IF(AND($F19="PASS",AB$14&lt;=$S19),INDEX('Matrix prices'!$J:$O,MATCH($K19&amp;"_"&amp;$J19&amp;"_"&amp;AB$14&amp;"_"&amp;$T19,'Matrix prices'!$A:$A,0),$Q19),"N/A"),"N/A")</f>
        <v>N/A</v>
      </c>
      <c r="AC19" s="98" t="str">
        <f>IFERROR(IF(AND($F19="PASS",AB$14&lt;=$S19),INDEX('Matrix prices'!$J:$O,MATCH($K19&amp;"_"&amp;$J19&amp;"_"&amp;AB$14&amp;"_"&amp;$T19,'Matrix prices'!$A:$A,0),$R19)+$C19,"N/A"),"N/A")</f>
        <v>N/A</v>
      </c>
      <c r="AD19" s="99" t="str">
        <f>IFERROR(IF(AND($F19="PASS",AD$14&lt;=$S19),INDEX('Matrix prices'!$J:$O,MATCH($K19&amp;"_"&amp;$J19&amp;"_"&amp;AD$14&amp;"_"&amp;$T19,'Matrix prices'!$A:$A,0),$Q19),"N/A"),"N/A")</f>
        <v>N/A</v>
      </c>
      <c r="AE19" s="98" t="str">
        <f>IFERROR(IF(AND($F19="PASS",AD$14&lt;=$S19),INDEX('Matrix prices'!$J:$O,MATCH($K19&amp;"_"&amp;$J19&amp;"_"&amp;AD$14&amp;"_"&amp;$T19,'Matrix prices'!$A:$A,0),$R19)+$C19,"N/A"),"N/A")</f>
        <v>N/A</v>
      </c>
      <c r="AF19" s="99" t="str">
        <f>IFERROR(IF(AND($F19="PASS",AF$14&lt;=$S19),INDEX('Matrix prices'!$J:$O,MATCH($K19&amp;"_"&amp;$J19&amp;"_"&amp;AF$14&amp;"_"&amp;$T19,'Matrix prices'!$A:$A,0),$Q19),"N/A"),"N/A")</f>
        <v>N/A</v>
      </c>
      <c r="AG19" s="98" t="str">
        <f>IFERROR(IF(AND($F19="PASS",AF$14&lt;=$S19),INDEX('Matrix prices'!$J:$O,MATCH($K19&amp;"_"&amp;$J19&amp;"_"&amp;AF$14&amp;"_"&amp;$T19,'Matrix prices'!$A:$A,0),$R19)+$C19,"N/A"),"N/A")</f>
        <v>N/A</v>
      </c>
    </row>
    <row r="20" spans="1:33" ht="15" x14ac:dyDescent="0.25">
      <c r="A20" s="89"/>
      <c r="B20" s="63"/>
      <c r="C20" s="65"/>
      <c r="D20" s="90"/>
      <c r="E20" s="83"/>
      <c r="F20" s="92" t="str">
        <f t="shared" si="5"/>
        <v/>
      </c>
      <c r="G20" s="108"/>
      <c r="H20" s="120">
        <f t="shared" si="6"/>
        <v>0</v>
      </c>
      <c r="I20" s="121" t="e">
        <f>MATCH($H20,'Postcode-exit zone'!$A:$A,0)</f>
        <v>#N/A</v>
      </c>
      <c r="J20" s="121" t="str">
        <f>IFERROR(INDEX('Postcode-exit zone'!$B:$B,$I20,1),"WM")</f>
        <v>WM</v>
      </c>
      <c r="K20" s="121" t="e">
        <f>INDEX('AQ bands'!$A:$A,MATCH($B20,'AQ bands'!$B:$B,1),1)</f>
        <v>#N/A</v>
      </c>
      <c r="L20" s="121" t="str">
        <f t="shared" si="7"/>
        <v>FAIL</v>
      </c>
      <c r="M20" s="121" t="str">
        <f t="shared" si="8"/>
        <v>FAIL</v>
      </c>
      <c r="N20" s="121" t="str">
        <f t="shared" si="0"/>
        <v>PASS</v>
      </c>
      <c r="O20" s="104" t="str">
        <f t="shared" ca="1" si="1"/>
        <v>-</v>
      </c>
      <c r="P20" s="104" t="str">
        <f t="shared" si="2"/>
        <v>Error</v>
      </c>
      <c r="Q20" s="104" t="e">
        <f t="shared" si="9"/>
        <v>#VALUE!</v>
      </c>
      <c r="R20" s="104" t="e">
        <f t="shared" si="10"/>
        <v>#VALUE!</v>
      </c>
      <c r="S20" s="104" t="str">
        <f t="shared" si="3"/>
        <v>N/A</v>
      </c>
      <c r="T20" s="104">
        <f t="shared" si="4"/>
        <v>0</v>
      </c>
      <c r="U20" s="125" t="s">
        <v>3183</v>
      </c>
      <c r="V20" s="126"/>
      <c r="W20" s="108"/>
      <c r="X20" s="99" t="str">
        <f>IFERROR(IF(AND($F20="PASS",X$14&lt;=$S20),INDEX('Matrix prices'!$J:$O,MATCH($K20&amp;"_"&amp;$J20&amp;"_"&amp;X$14&amp;"_"&amp;$T20,'Matrix prices'!$A:$A,0),$Q20),"N/A"),"N/A")</f>
        <v>N/A</v>
      </c>
      <c r="Y20" s="98" t="str">
        <f>IFERROR(IF(AND($F20="PASS",X$14&lt;=$S20),INDEX('Matrix prices'!$J:$O,MATCH($K20&amp;"_"&amp;$J20&amp;"_"&amp;X$14&amp;"_"&amp;$T20,'Matrix prices'!$A:$A,0),$R20)+$C20,"N/A"),"N/A")</f>
        <v>N/A</v>
      </c>
      <c r="Z20" s="99" t="str">
        <f>IFERROR(IF(AND($F20="PASS",Z$14&lt;=$S20),INDEX('Matrix prices'!$J:$O,MATCH($K20&amp;"_"&amp;$J20&amp;"_"&amp;Z$14&amp;"_"&amp;$T20,'Matrix prices'!$A:$A,0),$Q20),"N/A"),"N/A")</f>
        <v>N/A</v>
      </c>
      <c r="AA20" s="98" t="str">
        <f>IFERROR(IF(AND($F20="PASS",Z$14&lt;=$S20),INDEX('Matrix prices'!$J:$O,MATCH($K20&amp;"_"&amp;$J20&amp;"_"&amp;Z$14&amp;"_"&amp;$T20,'Matrix prices'!$A:$A,0),$R20)+$C20,"N/A"),"N/A")</f>
        <v>N/A</v>
      </c>
      <c r="AB20" s="99" t="str">
        <f>IFERROR(IF(AND($F20="PASS",AB$14&lt;=$S20),INDEX('Matrix prices'!$J:$O,MATCH($K20&amp;"_"&amp;$J20&amp;"_"&amp;AB$14&amp;"_"&amp;$T20,'Matrix prices'!$A:$A,0),$Q20),"N/A"),"N/A")</f>
        <v>N/A</v>
      </c>
      <c r="AC20" s="98" t="str">
        <f>IFERROR(IF(AND($F20="PASS",AB$14&lt;=$S20),INDEX('Matrix prices'!$J:$O,MATCH($K20&amp;"_"&amp;$J20&amp;"_"&amp;AB$14&amp;"_"&amp;$T20,'Matrix prices'!$A:$A,0),$R20)+$C20,"N/A"),"N/A")</f>
        <v>N/A</v>
      </c>
      <c r="AD20" s="99" t="str">
        <f>IFERROR(IF(AND($F20="PASS",AD$14&lt;=$S20),INDEX('Matrix prices'!$J:$O,MATCH($K20&amp;"_"&amp;$J20&amp;"_"&amp;AD$14&amp;"_"&amp;$T20,'Matrix prices'!$A:$A,0),$Q20),"N/A"),"N/A")</f>
        <v>N/A</v>
      </c>
      <c r="AE20" s="98" t="str">
        <f>IFERROR(IF(AND($F20="PASS",AD$14&lt;=$S20),INDEX('Matrix prices'!$J:$O,MATCH($K20&amp;"_"&amp;$J20&amp;"_"&amp;AD$14&amp;"_"&amp;$T20,'Matrix prices'!$A:$A,0),$R20)+$C20,"N/A"),"N/A")</f>
        <v>N/A</v>
      </c>
      <c r="AF20" s="99" t="str">
        <f>IFERROR(IF(AND($F20="PASS",AF$14&lt;=$S20),INDEX('Matrix prices'!$J:$O,MATCH($K20&amp;"_"&amp;$J20&amp;"_"&amp;AF$14&amp;"_"&amp;$T20,'Matrix prices'!$A:$A,0),$Q20),"N/A"),"N/A")</f>
        <v>N/A</v>
      </c>
      <c r="AG20" s="98" t="str">
        <f>IFERROR(IF(AND($F20="PASS",AF$14&lt;=$S20),INDEX('Matrix prices'!$J:$O,MATCH($K20&amp;"_"&amp;$J20&amp;"_"&amp;AF$14&amp;"_"&amp;$T20,'Matrix prices'!$A:$A,0),$R20)+$C20,"N/A"),"N/A")</f>
        <v>N/A</v>
      </c>
    </row>
    <row r="21" spans="1:33" ht="15" x14ac:dyDescent="0.25">
      <c r="A21" s="89"/>
      <c r="B21" s="63"/>
      <c r="C21" s="65"/>
      <c r="D21" s="90"/>
      <c r="E21" s="83"/>
      <c r="F21" s="92" t="str">
        <f t="shared" si="5"/>
        <v/>
      </c>
      <c r="G21" s="108"/>
      <c r="H21" s="120">
        <f t="shared" si="6"/>
        <v>0</v>
      </c>
      <c r="I21" s="121" t="e">
        <f>MATCH($H21,'Postcode-exit zone'!$A:$A,0)</f>
        <v>#N/A</v>
      </c>
      <c r="J21" s="121" t="str">
        <f>IFERROR(INDEX('Postcode-exit zone'!$B:$B,$I21,1),"WM")</f>
        <v>WM</v>
      </c>
      <c r="K21" s="121" t="e">
        <f>INDEX('AQ bands'!$A:$A,MATCH($B21,'AQ bands'!$B:$B,1),1)</f>
        <v>#N/A</v>
      </c>
      <c r="L21" s="121" t="str">
        <f t="shared" si="7"/>
        <v>FAIL</v>
      </c>
      <c r="M21" s="121" t="str">
        <f t="shared" si="8"/>
        <v>FAIL</v>
      </c>
      <c r="N21" s="121" t="str">
        <f t="shared" si="0"/>
        <v>PASS</v>
      </c>
      <c r="O21" s="104" t="str">
        <f t="shared" ca="1" si="1"/>
        <v>-</v>
      </c>
      <c r="P21" s="104" t="str">
        <f t="shared" si="2"/>
        <v>Error</v>
      </c>
      <c r="Q21" s="104" t="e">
        <f t="shared" si="9"/>
        <v>#VALUE!</v>
      </c>
      <c r="R21" s="104" t="e">
        <f t="shared" si="10"/>
        <v>#VALUE!</v>
      </c>
      <c r="S21" s="104" t="str">
        <f t="shared" si="3"/>
        <v>N/A</v>
      </c>
      <c r="T21" s="104">
        <f t="shared" si="4"/>
        <v>0</v>
      </c>
      <c r="U21" s="125" t="s">
        <v>3183</v>
      </c>
      <c r="V21" s="126"/>
      <c r="W21" s="108"/>
      <c r="X21" s="99" t="str">
        <f>IFERROR(IF(AND($F21="PASS",X$14&lt;=$S21),INDEX('Matrix prices'!$J:$O,MATCH($K21&amp;"_"&amp;$J21&amp;"_"&amp;X$14&amp;"_"&amp;$T21,'Matrix prices'!$A:$A,0),$Q21),"N/A"),"N/A")</f>
        <v>N/A</v>
      </c>
      <c r="Y21" s="98" t="str">
        <f>IFERROR(IF(AND($F21="PASS",X$14&lt;=$S21),INDEX('Matrix prices'!$J:$O,MATCH($K21&amp;"_"&amp;$J21&amp;"_"&amp;X$14&amp;"_"&amp;$T21,'Matrix prices'!$A:$A,0),$R21)+$C21,"N/A"),"N/A")</f>
        <v>N/A</v>
      </c>
      <c r="Z21" s="99" t="str">
        <f>IFERROR(IF(AND($F21="PASS",Z$14&lt;=$S21),INDEX('Matrix prices'!$J:$O,MATCH($K21&amp;"_"&amp;$J21&amp;"_"&amp;Z$14&amp;"_"&amp;$T21,'Matrix prices'!$A:$A,0),$Q21),"N/A"),"N/A")</f>
        <v>N/A</v>
      </c>
      <c r="AA21" s="98" t="str">
        <f>IFERROR(IF(AND($F21="PASS",Z$14&lt;=$S21),INDEX('Matrix prices'!$J:$O,MATCH($K21&amp;"_"&amp;$J21&amp;"_"&amp;Z$14&amp;"_"&amp;$T21,'Matrix prices'!$A:$A,0),$R21)+$C21,"N/A"),"N/A")</f>
        <v>N/A</v>
      </c>
      <c r="AB21" s="99" t="str">
        <f>IFERROR(IF(AND($F21="PASS",AB$14&lt;=$S21),INDEX('Matrix prices'!$J:$O,MATCH($K21&amp;"_"&amp;$J21&amp;"_"&amp;AB$14&amp;"_"&amp;$T21,'Matrix prices'!$A:$A,0),$Q21),"N/A"),"N/A")</f>
        <v>N/A</v>
      </c>
      <c r="AC21" s="98" t="str">
        <f>IFERROR(IF(AND($F21="PASS",AB$14&lt;=$S21),INDEX('Matrix prices'!$J:$O,MATCH($K21&amp;"_"&amp;$J21&amp;"_"&amp;AB$14&amp;"_"&amp;$T21,'Matrix prices'!$A:$A,0),$R21)+$C21,"N/A"),"N/A")</f>
        <v>N/A</v>
      </c>
      <c r="AD21" s="99" t="str">
        <f>IFERROR(IF(AND($F21="PASS",AD$14&lt;=$S21),INDEX('Matrix prices'!$J:$O,MATCH($K21&amp;"_"&amp;$J21&amp;"_"&amp;AD$14&amp;"_"&amp;$T21,'Matrix prices'!$A:$A,0),$Q21),"N/A"),"N/A")</f>
        <v>N/A</v>
      </c>
      <c r="AE21" s="98" t="str">
        <f>IFERROR(IF(AND($F21="PASS",AD$14&lt;=$S21),INDEX('Matrix prices'!$J:$O,MATCH($K21&amp;"_"&amp;$J21&amp;"_"&amp;AD$14&amp;"_"&amp;$T21,'Matrix prices'!$A:$A,0),$R21)+$C21,"N/A"),"N/A")</f>
        <v>N/A</v>
      </c>
      <c r="AF21" s="99" t="str">
        <f>IFERROR(IF(AND($F21="PASS",AF$14&lt;=$S21),INDEX('Matrix prices'!$J:$O,MATCH($K21&amp;"_"&amp;$J21&amp;"_"&amp;AF$14&amp;"_"&amp;$T21,'Matrix prices'!$A:$A,0),$Q21),"N/A"),"N/A")</f>
        <v>N/A</v>
      </c>
      <c r="AG21" s="98" t="str">
        <f>IFERROR(IF(AND($F21="PASS",AF$14&lt;=$S21),INDEX('Matrix prices'!$J:$O,MATCH($K21&amp;"_"&amp;$J21&amp;"_"&amp;AF$14&amp;"_"&amp;$T21,'Matrix prices'!$A:$A,0),$R21)+$C21,"N/A"),"N/A")</f>
        <v>N/A</v>
      </c>
    </row>
    <row r="22" spans="1:33" ht="15" x14ac:dyDescent="0.25">
      <c r="A22" s="89"/>
      <c r="B22" s="63"/>
      <c r="C22" s="65"/>
      <c r="D22" s="90"/>
      <c r="E22" s="83"/>
      <c r="F22" s="92" t="str">
        <f t="shared" si="5"/>
        <v/>
      </c>
      <c r="G22" s="108"/>
      <c r="H22" s="120">
        <f t="shared" si="6"/>
        <v>0</v>
      </c>
      <c r="I22" s="121" t="e">
        <f>MATCH($H22,'Postcode-exit zone'!$A:$A,0)</f>
        <v>#N/A</v>
      </c>
      <c r="J22" s="121" t="str">
        <f>IFERROR(INDEX('Postcode-exit zone'!$B:$B,$I22,1),"WM")</f>
        <v>WM</v>
      </c>
      <c r="K22" s="121" t="e">
        <f>INDEX('AQ bands'!$A:$A,MATCH($B22,'AQ bands'!$B:$B,1),1)</f>
        <v>#N/A</v>
      </c>
      <c r="L22" s="121" t="str">
        <f t="shared" si="7"/>
        <v>FAIL</v>
      </c>
      <c r="M22" s="121" t="str">
        <f t="shared" si="8"/>
        <v>FAIL</v>
      </c>
      <c r="N22" s="121" t="str">
        <f t="shared" si="0"/>
        <v>PASS</v>
      </c>
      <c r="O22" s="104" t="str">
        <f t="shared" ca="1" si="1"/>
        <v>-</v>
      </c>
      <c r="P22" s="104" t="str">
        <f t="shared" si="2"/>
        <v>Error</v>
      </c>
      <c r="Q22" s="104" t="e">
        <f t="shared" si="9"/>
        <v>#VALUE!</v>
      </c>
      <c r="R22" s="104" t="e">
        <f t="shared" si="10"/>
        <v>#VALUE!</v>
      </c>
      <c r="S22" s="104" t="str">
        <f t="shared" si="3"/>
        <v>N/A</v>
      </c>
      <c r="T22" s="104">
        <f t="shared" si="4"/>
        <v>0</v>
      </c>
      <c r="U22" s="125" t="s">
        <v>3183</v>
      </c>
      <c r="V22" s="126"/>
      <c r="W22" s="108"/>
      <c r="X22" s="99" t="str">
        <f>IFERROR(IF(AND($F22="PASS",X$14&lt;=$S22),INDEX('Matrix prices'!$J:$O,MATCH($K22&amp;"_"&amp;$J22&amp;"_"&amp;X$14&amp;"_"&amp;$T22,'Matrix prices'!$A:$A,0),$Q22),"N/A"),"N/A")</f>
        <v>N/A</v>
      </c>
      <c r="Y22" s="98" t="str">
        <f>IFERROR(IF(AND($F22="PASS",X$14&lt;=$S22),INDEX('Matrix prices'!$J:$O,MATCH($K22&amp;"_"&amp;$J22&amp;"_"&amp;X$14&amp;"_"&amp;$T22,'Matrix prices'!$A:$A,0),$R22)+$C22,"N/A"),"N/A")</f>
        <v>N/A</v>
      </c>
      <c r="Z22" s="99" t="str">
        <f>IFERROR(IF(AND($F22="PASS",Z$14&lt;=$S22),INDEX('Matrix prices'!$J:$O,MATCH($K22&amp;"_"&amp;$J22&amp;"_"&amp;Z$14&amp;"_"&amp;$T22,'Matrix prices'!$A:$A,0),$Q22),"N/A"),"N/A")</f>
        <v>N/A</v>
      </c>
      <c r="AA22" s="98" t="str">
        <f>IFERROR(IF(AND($F22="PASS",Z$14&lt;=$S22),INDEX('Matrix prices'!$J:$O,MATCH($K22&amp;"_"&amp;$J22&amp;"_"&amp;Z$14&amp;"_"&amp;$T22,'Matrix prices'!$A:$A,0),$R22)+$C22,"N/A"),"N/A")</f>
        <v>N/A</v>
      </c>
      <c r="AB22" s="99" t="str">
        <f>IFERROR(IF(AND($F22="PASS",AB$14&lt;=$S22),INDEX('Matrix prices'!$J:$O,MATCH($K22&amp;"_"&amp;$J22&amp;"_"&amp;AB$14&amp;"_"&amp;$T22,'Matrix prices'!$A:$A,0),$Q22),"N/A"),"N/A")</f>
        <v>N/A</v>
      </c>
      <c r="AC22" s="98" t="str">
        <f>IFERROR(IF(AND($F22="PASS",AB$14&lt;=$S22),INDEX('Matrix prices'!$J:$O,MATCH($K22&amp;"_"&amp;$J22&amp;"_"&amp;AB$14&amp;"_"&amp;$T22,'Matrix prices'!$A:$A,0),$R22)+$C22,"N/A"),"N/A")</f>
        <v>N/A</v>
      </c>
      <c r="AD22" s="99" t="str">
        <f>IFERROR(IF(AND($F22="PASS",AD$14&lt;=$S22),INDEX('Matrix prices'!$J:$O,MATCH($K22&amp;"_"&amp;$J22&amp;"_"&amp;AD$14&amp;"_"&amp;$T22,'Matrix prices'!$A:$A,0),$Q22),"N/A"),"N/A")</f>
        <v>N/A</v>
      </c>
      <c r="AE22" s="98" t="str">
        <f>IFERROR(IF(AND($F22="PASS",AD$14&lt;=$S22),INDEX('Matrix prices'!$J:$O,MATCH($K22&amp;"_"&amp;$J22&amp;"_"&amp;AD$14&amp;"_"&amp;$T22,'Matrix prices'!$A:$A,0),$R22)+$C22,"N/A"),"N/A")</f>
        <v>N/A</v>
      </c>
      <c r="AF22" s="99" t="str">
        <f>IFERROR(IF(AND($F22="PASS",AF$14&lt;=$S22),INDEX('Matrix prices'!$J:$O,MATCH($K22&amp;"_"&amp;$J22&amp;"_"&amp;AF$14&amp;"_"&amp;$T22,'Matrix prices'!$A:$A,0),$Q22),"N/A"),"N/A")</f>
        <v>N/A</v>
      </c>
      <c r="AG22" s="98" t="str">
        <f>IFERROR(IF(AND($F22="PASS",AF$14&lt;=$S22),INDEX('Matrix prices'!$J:$O,MATCH($K22&amp;"_"&amp;$J22&amp;"_"&amp;AF$14&amp;"_"&amp;$T22,'Matrix prices'!$A:$A,0),$R22)+$C22,"N/A"),"N/A")</f>
        <v>N/A</v>
      </c>
    </row>
    <row r="23" spans="1:33" ht="15" x14ac:dyDescent="0.25">
      <c r="A23" s="89"/>
      <c r="B23" s="63"/>
      <c r="C23" s="65"/>
      <c r="D23" s="90"/>
      <c r="E23" s="83"/>
      <c r="F23" s="92" t="str">
        <f t="shared" si="5"/>
        <v/>
      </c>
      <c r="G23" s="108"/>
      <c r="H23" s="120">
        <f t="shared" si="6"/>
        <v>0</v>
      </c>
      <c r="I23" s="121" t="e">
        <f>MATCH($H23,'Postcode-exit zone'!$A:$A,0)</f>
        <v>#N/A</v>
      </c>
      <c r="J23" s="121" t="str">
        <f>IFERROR(INDEX('Postcode-exit zone'!$B:$B,$I23,1),"WM")</f>
        <v>WM</v>
      </c>
      <c r="K23" s="121" t="e">
        <f>INDEX('AQ bands'!$A:$A,MATCH($B23,'AQ bands'!$B:$B,1),1)</f>
        <v>#N/A</v>
      </c>
      <c r="L23" s="121" t="str">
        <f t="shared" si="7"/>
        <v>FAIL</v>
      </c>
      <c r="M23" s="121" t="str">
        <f t="shared" si="8"/>
        <v>FAIL</v>
      </c>
      <c r="N23" s="121" t="str">
        <f t="shared" si="0"/>
        <v>PASS</v>
      </c>
      <c r="O23" s="104" t="str">
        <f t="shared" ca="1" si="1"/>
        <v>-</v>
      </c>
      <c r="P23" s="104" t="str">
        <f>IF($E23="Standard",0,IF($E23="Low SC",2,IF($E23="Zero SC",4,"Error")))</f>
        <v>Error</v>
      </c>
      <c r="Q23" s="104" t="e">
        <f t="shared" si="9"/>
        <v>#VALUE!</v>
      </c>
      <c r="R23" s="104" t="e">
        <f t="shared" si="10"/>
        <v>#VALUE!</v>
      </c>
      <c r="S23" s="104" t="str">
        <f t="shared" si="3"/>
        <v>N/A</v>
      </c>
      <c r="T23" s="104">
        <f t="shared" si="4"/>
        <v>0</v>
      </c>
      <c r="U23" s="125" t="s">
        <v>3183</v>
      </c>
      <c r="V23" s="126"/>
      <c r="W23" s="108"/>
      <c r="X23" s="99" t="str">
        <f>IFERROR(IF(AND($F23="PASS",X$14&lt;=$S23),INDEX('Matrix prices'!$J:$O,MATCH($K23&amp;"_"&amp;$J23&amp;"_"&amp;X$14&amp;"_"&amp;$T23,'Matrix prices'!$A:$A,0),$Q23),"N/A"),"N/A")</f>
        <v>N/A</v>
      </c>
      <c r="Y23" s="98" t="str">
        <f>IFERROR(IF(AND($F23="PASS",X$14&lt;=$S23),INDEX('Matrix prices'!$J:$O,MATCH($K23&amp;"_"&amp;$J23&amp;"_"&amp;X$14&amp;"_"&amp;$T23,'Matrix prices'!$A:$A,0),$R23)+$C23,"N/A"),"N/A")</f>
        <v>N/A</v>
      </c>
      <c r="Z23" s="99" t="str">
        <f>IFERROR(IF(AND($F23="PASS",Z$14&lt;=$S23),INDEX('Matrix prices'!$J:$O,MATCH($K23&amp;"_"&amp;$J23&amp;"_"&amp;Z$14&amp;"_"&amp;$T23,'Matrix prices'!$A:$A,0),$Q23),"N/A"),"N/A")</f>
        <v>N/A</v>
      </c>
      <c r="AA23" s="98" t="str">
        <f>IFERROR(IF(AND($F23="PASS",Z$14&lt;=$S23),INDEX('Matrix prices'!$J:$O,MATCH($K23&amp;"_"&amp;$J23&amp;"_"&amp;Z$14&amp;"_"&amp;$T23,'Matrix prices'!$A:$A,0),$R23)+$C23,"N/A"),"N/A")</f>
        <v>N/A</v>
      </c>
      <c r="AB23" s="99" t="str">
        <f>IFERROR(IF(AND($F23="PASS",AB$14&lt;=$S23),INDEX('Matrix prices'!$J:$O,MATCH($K23&amp;"_"&amp;$J23&amp;"_"&amp;AB$14&amp;"_"&amp;$T23,'Matrix prices'!$A:$A,0),$Q23),"N/A"),"N/A")</f>
        <v>N/A</v>
      </c>
      <c r="AC23" s="98" t="str">
        <f>IFERROR(IF(AND($F23="PASS",AB$14&lt;=$S23),INDEX('Matrix prices'!$J:$O,MATCH($K23&amp;"_"&amp;$J23&amp;"_"&amp;AB$14&amp;"_"&amp;$T23,'Matrix prices'!$A:$A,0),$R23)+$C23,"N/A"),"N/A")</f>
        <v>N/A</v>
      </c>
      <c r="AD23" s="99" t="str">
        <f>IFERROR(IF(AND($F23="PASS",AD$14&lt;=$S23),INDEX('Matrix prices'!$J:$O,MATCH($K23&amp;"_"&amp;$J23&amp;"_"&amp;AD$14&amp;"_"&amp;$T23,'Matrix prices'!$A:$A,0),$Q23),"N/A"),"N/A")</f>
        <v>N/A</v>
      </c>
      <c r="AE23" s="98" t="str">
        <f>IFERROR(IF(AND($F23="PASS",AD$14&lt;=$S23),INDEX('Matrix prices'!$J:$O,MATCH($K23&amp;"_"&amp;$J23&amp;"_"&amp;AD$14&amp;"_"&amp;$T23,'Matrix prices'!$A:$A,0),$R23)+$C23,"N/A"),"N/A")</f>
        <v>N/A</v>
      </c>
      <c r="AF23" s="99" t="str">
        <f>IFERROR(IF(AND($F23="PASS",AF$14&lt;=$S23),INDEX('Matrix prices'!$J:$O,MATCH($K23&amp;"_"&amp;$J23&amp;"_"&amp;AF$14&amp;"_"&amp;$T23,'Matrix prices'!$A:$A,0),$Q23),"N/A"),"N/A")</f>
        <v>N/A</v>
      </c>
      <c r="AG23" s="98" t="str">
        <f>IFERROR(IF(AND($F23="PASS",AF$14&lt;=$S23),INDEX('Matrix prices'!$J:$O,MATCH($K23&amp;"_"&amp;$J23&amp;"_"&amp;AF$14&amp;"_"&amp;$T23,'Matrix prices'!$A:$A,0),$R23)+$C23,"N/A"),"N/A")</f>
        <v>N/A</v>
      </c>
    </row>
    <row r="24" spans="1:33" ht="15" x14ac:dyDescent="0.25">
      <c r="A24" s="89"/>
      <c r="B24" s="63"/>
      <c r="C24" s="65"/>
      <c r="D24" s="90"/>
      <c r="E24" s="83"/>
      <c r="F24" s="92" t="str">
        <f t="shared" si="5"/>
        <v/>
      </c>
      <c r="G24" s="108"/>
      <c r="H24" s="120">
        <f t="shared" si="6"/>
        <v>0</v>
      </c>
      <c r="I24" s="121" t="e">
        <f>MATCH($H24,'Postcode-exit zone'!$A:$A,0)</f>
        <v>#N/A</v>
      </c>
      <c r="J24" s="121" t="str">
        <f>IFERROR(INDEX('Postcode-exit zone'!$B:$B,$I24,1),"WM")</f>
        <v>WM</v>
      </c>
      <c r="K24" s="121" t="e">
        <f>INDEX('AQ bands'!$A:$A,MATCH($B24,'AQ bands'!$B:$B,1),1)</f>
        <v>#N/A</v>
      </c>
      <c r="L24" s="121" t="str">
        <f t="shared" si="7"/>
        <v>FAIL</v>
      </c>
      <c r="M24" s="121" t="str">
        <f t="shared" si="8"/>
        <v>FAIL</v>
      </c>
      <c r="N24" s="121" t="str">
        <f t="shared" si="0"/>
        <v>PASS</v>
      </c>
      <c r="O24" s="104" t="str">
        <f t="shared" ca="1" si="1"/>
        <v>-</v>
      </c>
      <c r="P24" s="104" t="str">
        <f t="shared" ref="P24:P41" si="11">IF($E24="Standard",0,IF($E24="Low SC",2,IF($E24="Zero SC",4,"Error")))</f>
        <v>Error</v>
      </c>
      <c r="Q24" s="104" t="e">
        <f t="shared" si="9"/>
        <v>#VALUE!</v>
      </c>
      <c r="R24" s="104" t="e">
        <f t="shared" si="10"/>
        <v>#VALUE!</v>
      </c>
      <c r="S24" s="104" t="str">
        <f t="shared" si="3"/>
        <v>N/A</v>
      </c>
      <c r="T24" s="104">
        <f t="shared" si="4"/>
        <v>0</v>
      </c>
      <c r="U24" s="125" t="s">
        <v>3183</v>
      </c>
      <c r="V24" s="126"/>
      <c r="W24" s="108"/>
      <c r="X24" s="99" t="str">
        <f>IFERROR(IF(AND($F24="PASS",X$14&lt;=$S24),INDEX('Matrix prices'!$J:$O,MATCH($K24&amp;"_"&amp;$J24&amp;"_"&amp;X$14&amp;"_"&amp;$T24,'Matrix prices'!$A:$A,0),$Q24),"N/A"),"N/A")</f>
        <v>N/A</v>
      </c>
      <c r="Y24" s="98" t="str">
        <f>IFERROR(IF(AND($F24="PASS",X$14&lt;=$S24),INDEX('Matrix prices'!$J:$O,MATCH($K24&amp;"_"&amp;$J24&amp;"_"&amp;X$14&amp;"_"&amp;$T24,'Matrix prices'!$A:$A,0),$R24)+$C24,"N/A"),"N/A")</f>
        <v>N/A</v>
      </c>
      <c r="Z24" s="99" t="str">
        <f>IFERROR(IF(AND($F24="PASS",Z$14&lt;=$S24),INDEX('Matrix prices'!$J:$O,MATCH($K24&amp;"_"&amp;$J24&amp;"_"&amp;Z$14&amp;"_"&amp;$T24,'Matrix prices'!$A:$A,0),$Q24),"N/A"),"N/A")</f>
        <v>N/A</v>
      </c>
      <c r="AA24" s="98" t="str">
        <f>IFERROR(IF(AND($F24="PASS",Z$14&lt;=$S24),INDEX('Matrix prices'!$J:$O,MATCH($K24&amp;"_"&amp;$J24&amp;"_"&amp;Z$14&amp;"_"&amp;$T24,'Matrix prices'!$A:$A,0),$R24)+$C24,"N/A"),"N/A")</f>
        <v>N/A</v>
      </c>
      <c r="AB24" s="99" t="str">
        <f>IFERROR(IF(AND($F24="PASS",AB$14&lt;=$S24),INDEX('Matrix prices'!$J:$O,MATCH($K24&amp;"_"&amp;$J24&amp;"_"&amp;AB$14&amp;"_"&amp;$T24,'Matrix prices'!$A:$A,0),$Q24),"N/A"),"N/A")</f>
        <v>N/A</v>
      </c>
      <c r="AC24" s="98" t="str">
        <f>IFERROR(IF(AND($F24="PASS",AB$14&lt;=$S24),INDEX('Matrix prices'!$J:$O,MATCH($K24&amp;"_"&amp;$J24&amp;"_"&amp;AB$14&amp;"_"&amp;$T24,'Matrix prices'!$A:$A,0),$R24)+$C24,"N/A"),"N/A")</f>
        <v>N/A</v>
      </c>
      <c r="AD24" s="99" t="str">
        <f>IFERROR(IF(AND($F24="PASS",AD$14&lt;=$S24),INDEX('Matrix prices'!$J:$O,MATCH($K24&amp;"_"&amp;$J24&amp;"_"&amp;AD$14&amp;"_"&amp;$T24,'Matrix prices'!$A:$A,0),$Q24),"N/A"),"N/A")</f>
        <v>N/A</v>
      </c>
      <c r="AE24" s="98" t="str">
        <f>IFERROR(IF(AND($F24="PASS",AD$14&lt;=$S24),INDEX('Matrix prices'!$J:$O,MATCH($K24&amp;"_"&amp;$J24&amp;"_"&amp;AD$14&amp;"_"&amp;$T24,'Matrix prices'!$A:$A,0),$R24)+$C24,"N/A"),"N/A")</f>
        <v>N/A</v>
      </c>
      <c r="AF24" s="99" t="str">
        <f>IFERROR(IF(AND($F24="PASS",AF$14&lt;=$S24),INDEX('Matrix prices'!$J:$O,MATCH($K24&amp;"_"&amp;$J24&amp;"_"&amp;AF$14&amp;"_"&amp;$T24,'Matrix prices'!$A:$A,0),$Q24),"N/A"),"N/A")</f>
        <v>N/A</v>
      </c>
      <c r="AG24" s="98" t="str">
        <f>IFERROR(IF(AND($F24="PASS",AF$14&lt;=$S24),INDEX('Matrix prices'!$J:$O,MATCH($K24&amp;"_"&amp;$J24&amp;"_"&amp;AF$14&amp;"_"&amp;$T24,'Matrix prices'!$A:$A,0),$R24)+$C24,"N/A"),"N/A")</f>
        <v>N/A</v>
      </c>
    </row>
    <row r="25" spans="1:33" ht="15" x14ac:dyDescent="0.25">
      <c r="A25" s="89"/>
      <c r="B25" s="63"/>
      <c r="C25" s="65"/>
      <c r="D25" s="90"/>
      <c r="E25" s="83"/>
      <c r="F25" s="92" t="str">
        <f t="shared" si="5"/>
        <v/>
      </c>
      <c r="G25" s="108"/>
      <c r="H25" s="120">
        <f t="shared" si="6"/>
        <v>0</v>
      </c>
      <c r="I25" s="121" t="e">
        <f>MATCH($H25,'Postcode-exit zone'!$A:$A,0)</f>
        <v>#N/A</v>
      </c>
      <c r="J25" s="121" t="str">
        <f>IFERROR(INDEX('Postcode-exit zone'!$B:$B,$I25,1),"WM")</f>
        <v>WM</v>
      </c>
      <c r="K25" s="121" t="e">
        <f>INDEX('AQ bands'!$A:$A,MATCH($B25,'AQ bands'!$B:$B,1),1)</f>
        <v>#N/A</v>
      </c>
      <c r="L25" s="121" t="str">
        <f t="shared" si="7"/>
        <v>FAIL</v>
      </c>
      <c r="M25" s="121" t="str">
        <f t="shared" si="8"/>
        <v>FAIL</v>
      </c>
      <c r="N25" s="121" t="str">
        <f t="shared" si="0"/>
        <v>PASS</v>
      </c>
      <c r="O25" s="104" t="str">
        <f t="shared" ca="1" si="1"/>
        <v>-</v>
      </c>
      <c r="P25" s="104" t="str">
        <f t="shared" si="11"/>
        <v>Error</v>
      </c>
      <c r="Q25" s="104" t="e">
        <f t="shared" si="9"/>
        <v>#VALUE!</v>
      </c>
      <c r="R25" s="104" t="e">
        <f t="shared" si="10"/>
        <v>#VALUE!</v>
      </c>
      <c r="S25" s="104" t="str">
        <f t="shared" si="3"/>
        <v>N/A</v>
      </c>
      <c r="T25" s="104">
        <f t="shared" si="4"/>
        <v>0</v>
      </c>
      <c r="U25" s="125" t="s">
        <v>3183</v>
      </c>
      <c r="V25" s="126"/>
      <c r="W25" s="108"/>
      <c r="X25" s="99" t="str">
        <f>IFERROR(IF(AND($F25="PASS",X$14&lt;=$S25),INDEX('Matrix prices'!$J:$O,MATCH($K25&amp;"_"&amp;$J25&amp;"_"&amp;X$14&amp;"_"&amp;$T25,'Matrix prices'!$A:$A,0),$Q25),"N/A"),"N/A")</f>
        <v>N/A</v>
      </c>
      <c r="Y25" s="98" t="str">
        <f>IFERROR(IF(AND($F25="PASS",X$14&lt;=$S25),INDEX('Matrix prices'!$J:$O,MATCH($K25&amp;"_"&amp;$J25&amp;"_"&amp;X$14&amp;"_"&amp;$T25,'Matrix prices'!$A:$A,0),$R25)+$C25,"N/A"),"N/A")</f>
        <v>N/A</v>
      </c>
      <c r="Z25" s="99" t="str">
        <f>IFERROR(IF(AND($F25="PASS",Z$14&lt;=$S25),INDEX('Matrix prices'!$J:$O,MATCH($K25&amp;"_"&amp;$J25&amp;"_"&amp;Z$14&amp;"_"&amp;$T25,'Matrix prices'!$A:$A,0),$Q25),"N/A"),"N/A")</f>
        <v>N/A</v>
      </c>
      <c r="AA25" s="98" t="str">
        <f>IFERROR(IF(AND($F25="PASS",Z$14&lt;=$S25),INDEX('Matrix prices'!$J:$O,MATCH($K25&amp;"_"&amp;$J25&amp;"_"&amp;Z$14&amp;"_"&amp;$T25,'Matrix prices'!$A:$A,0),$R25)+$C25,"N/A"),"N/A")</f>
        <v>N/A</v>
      </c>
      <c r="AB25" s="99" t="str">
        <f>IFERROR(IF(AND($F25="PASS",AB$14&lt;=$S25),INDEX('Matrix prices'!$J:$O,MATCH($K25&amp;"_"&amp;$J25&amp;"_"&amp;AB$14&amp;"_"&amp;$T25,'Matrix prices'!$A:$A,0),$Q25),"N/A"),"N/A")</f>
        <v>N/A</v>
      </c>
      <c r="AC25" s="98" t="str">
        <f>IFERROR(IF(AND($F25="PASS",AB$14&lt;=$S25),INDEX('Matrix prices'!$J:$O,MATCH($K25&amp;"_"&amp;$J25&amp;"_"&amp;AB$14&amp;"_"&amp;$T25,'Matrix prices'!$A:$A,0),$R25)+$C25,"N/A"),"N/A")</f>
        <v>N/A</v>
      </c>
      <c r="AD25" s="99" t="str">
        <f>IFERROR(IF(AND($F25="PASS",AD$14&lt;=$S25),INDEX('Matrix prices'!$J:$O,MATCH($K25&amp;"_"&amp;$J25&amp;"_"&amp;AD$14&amp;"_"&amp;$T25,'Matrix prices'!$A:$A,0),$Q25),"N/A"),"N/A")</f>
        <v>N/A</v>
      </c>
      <c r="AE25" s="98" t="str">
        <f>IFERROR(IF(AND($F25="PASS",AD$14&lt;=$S25),INDEX('Matrix prices'!$J:$O,MATCH($K25&amp;"_"&amp;$J25&amp;"_"&amp;AD$14&amp;"_"&amp;$T25,'Matrix prices'!$A:$A,0),$R25)+$C25,"N/A"),"N/A")</f>
        <v>N/A</v>
      </c>
      <c r="AF25" s="99" t="str">
        <f>IFERROR(IF(AND($F25="PASS",AF$14&lt;=$S25),INDEX('Matrix prices'!$J:$O,MATCH($K25&amp;"_"&amp;$J25&amp;"_"&amp;AF$14&amp;"_"&amp;$T25,'Matrix prices'!$A:$A,0),$Q25),"N/A"),"N/A")</f>
        <v>N/A</v>
      </c>
      <c r="AG25" s="98" t="str">
        <f>IFERROR(IF(AND($F25="PASS",AF$14&lt;=$S25),INDEX('Matrix prices'!$J:$O,MATCH($K25&amp;"_"&amp;$J25&amp;"_"&amp;AF$14&amp;"_"&amp;$T25,'Matrix prices'!$A:$A,0),$R25)+$C25,"N/A"),"N/A")</f>
        <v>N/A</v>
      </c>
    </row>
    <row r="26" spans="1:33" ht="15" x14ac:dyDescent="0.25">
      <c r="A26" s="89"/>
      <c r="B26" s="63"/>
      <c r="C26" s="65"/>
      <c r="D26" s="90"/>
      <c r="E26" s="83"/>
      <c r="F26" s="92" t="str">
        <f t="shared" si="5"/>
        <v/>
      </c>
      <c r="G26" s="108"/>
      <c r="H26" s="120">
        <f t="shared" si="6"/>
        <v>0</v>
      </c>
      <c r="I26" s="121" t="e">
        <f>MATCH($H26,'Postcode-exit zone'!$A:$A,0)</f>
        <v>#N/A</v>
      </c>
      <c r="J26" s="121" t="str">
        <f>IFERROR(INDEX('Postcode-exit zone'!$B:$B,$I26,1),"WM")</f>
        <v>WM</v>
      </c>
      <c r="K26" s="121" t="e">
        <f>INDEX('AQ bands'!$A:$A,MATCH($B26,'AQ bands'!$B:$B,1),1)</f>
        <v>#N/A</v>
      </c>
      <c r="L26" s="121" t="str">
        <f t="shared" si="7"/>
        <v>FAIL</v>
      </c>
      <c r="M26" s="121" t="str">
        <f t="shared" si="8"/>
        <v>FAIL</v>
      </c>
      <c r="N26" s="121" t="str">
        <f t="shared" si="0"/>
        <v>PASS</v>
      </c>
      <c r="O26" s="104" t="str">
        <f t="shared" ca="1" si="1"/>
        <v>-</v>
      </c>
      <c r="P26" s="104" t="str">
        <f t="shared" si="11"/>
        <v>Error</v>
      </c>
      <c r="Q26" s="104" t="e">
        <f t="shared" si="9"/>
        <v>#VALUE!</v>
      </c>
      <c r="R26" s="104" t="e">
        <f t="shared" si="10"/>
        <v>#VALUE!</v>
      </c>
      <c r="S26" s="104" t="str">
        <f t="shared" si="3"/>
        <v>N/A</v>
      </c>
      <c r="T26" s="104">
        <f t="shared" si="4"/>
        <v>0</v>
      </c>
      <c r="U26" s="125" t="s">
        <v>3183</v>
      </c>
      <c r="V26" s="126"/>
      <c r="W26" s="108"/>
      <c r="X26" s="99" t="str">
        <f>IFERROR(IF(AND($F26="PASS",X$14&lt;=$S26),INDEX('Matrix prices'!$J:$O,MATCH($K26&amp;"_"&amp;$J26&amp;"_"&amp;X$14&amp;"_"&amp;$T26,'Matrix prices'!$A:$A,0),$Q26),"N/A"),"N/A")</f>
        <v>N/A</v>
      </c>
      <c r="Y26" s="98" t="str">
        <f>IFERROR(IF(AND($F26="PASS",X$14&lt;=$S26),INDEX('Matrix prices'!$J:$O,MATCH($K26&amp;"_"&amp;$J26&amp;"_"&amp;X$14&amp;"_"&amp;$T26,'Matrix prices'!$A:$A,0),$R26)+$C26,"N/A"),"N/A")</f>
        <v>N/A</v>
      </c>
      <c r="Z26" s="99" t="str">
        <f>IFERROR(IF(AND($F26="PASS",Z$14&lt;=$S26),INDEX('Matrix prices'!$J:$O,MATCH($K26&amp;"_"&amp;$J26&amp;"_"&amp;Z$14&amp;"_"&amp;$T26,'Matrix prices'!$A:$A,0),$Q26),"N/A"),"N/A")</f>
        <v>N/A</v>
      </c>
      <c r="AA26" s="98" t="str">
        <f>IFERROR(IF(AND($F26="PASS",Z$14&lt;=$S26),INDEX('Matrix prices'!$J:$O,MATCH($K26&amp;"_"&amp;$J26&amp;"_"&amp;Z$14&amp;"_"&amp;$T26,'Matrix prices'!$A:$A,0),$R26)+$C26,"N/A"),"N/A")</f>
        <v>N/A</v>
      </c>
      <c r="AB26" s="99" t="str">
        <f>IFERROR(IF(AND($F26="PASS",AB$14&lt;=$S26),INDEX('Matrix prices'!$J:$O,MATCH($K26&amp;"_"&amp;$J26&amp;"_"&amp;AB$14&amp;"_"&amp;$T26,'Matrix prices'!$A:$A,0),$Q26),"N/A"),"N/A")</f>
        <v>N/A</v>
      </c>
      <c r="AC26" s="98" t="str">
        <f>IFERROR(IF(AND($F26="PASS",AB$14&lt;=$S26),INDEX('Matrix prices'!$J:$O,MATCH($K26&amp;"_"&amp;$J26&amp;"_"&amp;AB$14&amp;"_"&amp;$T26,'Matrix prices'!$A:$A,0),$R26)+$C26,"N/A"),"N/A")</f>
        <v>N/A</v>
      </c>
      <c r="AD26" s="99" t="str">
        <f>IFERROR(IF(AND($F26="PASS",AD$14&lt;=$S26),INDEX('Matrix prices'!$J:$O,MATCH($K26&amp;"_"&amp;$J26&amp;"_"&amp;AD$14&amp;"_"&amp;$T26,'Matrix prices'!$A:$A,0),$Q26),"N/A"),"N/A")</f>
        <v>N/A</v>
      </c>
      <c r="AE26" s="98" t="str">
        <f>IFERROR(IF(AND($F26="PASS",AD$14&lt;=$S26),INDEX('Matrix prices'!$J:$O,MATCH($K26&amp;"_"&amp;$J26&amp;"_"&amp;AD$14&amp;"_"&amp;$T26,'Matrix prices'!$A:$A,0),$R26)+$C26,"N/A"),"N/A")</f>
        <v>N/A</v>
      </c>
      <c r="AF26" s="99" t="str">
        <f>IFERROR(IF(AND($F26="PASS",AF$14&lt;=$S26),INDEX('Matrix prices'!$J:$O,MATCH($K26&amp;"_"&amp;$J26&amp;"_"&amp;AF$14&amp;"_"&amp;$T26,'Matrix prices'!$A:$A,0),$Q26),"N/A"),"N/A")</f>
        <v>N/A</v>
      </c>
      <c r="AG26" s="98" t="str">
        <f>IFERROR(IF(AND($F26="PASS",AF$14&lt;=$S26),INDEX('Matrix prices'!$J:$O,MATCH($K26&amp;"_"&amp;$J26&amp;"_"&amp;AF$14&amp;"_"&amp;$T26,'Matrix prices'!$A:$A,0),$R26)+$C26,"N/A"),"N/A")</f>
        <v>N/A</v>
      </c>
    </row>
    <row r="27" spans="1:33" s="31" customFormat="1" ht="15" x14ac:dyDescent="0.25">
      <c r="A27" s="89"/>
      <c r="B27" s="63"/>
      <c r="C27" s="65"/>
      <c r="D27" s="90"/>
      <c r="E27" s="83"/>
      <c r="F27" s="92" t="str">
        <f t="shared" si="5"/>
        <v/>
      </c>
      <c r="G27" s="108"/>
      <c r="H27" s="120">
        <f t="shared" si="6"/>
        <v>0</v>
      </c>
      <c r="I27" s="121" t="e">
        <f>MATCH($H27,'Postcode-exit zone'!$A:$A,0)</f>
        <v>#N/A</v>
      </c>
      <c r="J27" s="121" t="str">
        <f>IFERROR(INDEX('Postcode-exit zone'!$B:$B,$I27,1),"WM")</f>
        <v>WM</v>
      </c>
      <c r="K27" s="121" t="e">
        <f>INDEX('AQ bands'!$A:$A,MATCH($B27,'AQ bands'!$B:$B,1),1)</f>
        <v>#N/A</v>
      </c>
      <c r="L27" s="121" t="str">
        <f t="shared" si="7"/>
        <v>FAIL</v>
      </c>
      <c r="M27" s="121" t="str">
        <f t="shared" si="8"/>
        <v>FAIL</v>
      </c>
      <c r="N27" s="121" t="str">
        <f t="shared" si="0"/>
        <v>PASS</v>
      </c>
      <c r="O27" s="104" t="str">
        <f t="shared" ca="1" si="1"/>
        <v>-</v>
      </c>
      <c r="P27" s="104" t="str">
        <f t="shared" si="11"/>
        <v>Error</v>
      </c>
      <c r="Q27" s="104" t="e">
        <f t="shared" si="9"/>
        <v>#VALUE!</v>
      </c>
      <c r="R27" s="104" t="e">
        <f t="shared" si="10"/>
        <v>#VALUE!</v>
      </c>
      <c r="S27" s="104" t="str">
        <f t="shared" si="3"/>
        <v>N/A</v>
      </c>
      <c r="T27" s="104">
        <f t="shared" si="4"/>
        <v>0</v>
      </c>
      <c r="U27" s="125" t="s">
        <v>3183</v>
      </c>
      <c r="V27" s="126"/>
      <c r="W27" s="108"/>
      <c r="X27" s="99" t="str">
        <f>IFERROR(IF(AND($F27="PASS",X$14&lt;=$S27),INDEX('Matrix prices'!$J:$O,MATCH($K27&amp;"_"&amp;$J27&amp;"_"&amp;X$14&amp;"_"&amp;$T27,'Matrix prices'!$A:$A,0),$Q27),"N/A"),"N/A")</f>
        <v>N/A</v>
      </c>
      <c r="Y27" s="98" t="str">
        <f>IFERROR(IF(AND($F27="PASS",X$14&lt;=$S27),INDEX('Matrix prices'!$J:$O,MATCH($K27&amp;"_"&amp;$J27&amp;"_"&amp;X$14&amp;"_"&amp;$T27,'Matrix prices'!$A:$A,0),$R27)+$C27,"N/A"),"N/A")</f>
        <v>N/A</v>
      </c>
      <c r="Z27" s="99" t="str">
        <f>IFERROR(IF(AND($F27="PASS",Z$14&lt;=$S27),INDEX('Matrix prices'!$J:$O,MATCH($K27&amp;"_"&amp;$J27&amp;"_"&amp;Z$14&amp;"_"&amp;$T27,'Matrix prices'!$A:$A,0),$Q27),"N/A"),"N/A")</f>
        <v>N/A</v>
      </c>
      <c r="AA27" s="98" t="str">
        <f>IFERROR(IF(AND($F27="PASS",Z$14&lt;=$S27),INDEX('Matrix prices'!$J:$O,MATCH($K27&amp;"_"&amp;$J27&amp;"_"&amp;Z$14&amp;"_"&amp;$T27,'Matrix prices'!$A:$A,0),$R27)+$C27,"N/A"),"N/A")</f>
        <v>N/A</v>
      </c>
      <c r="AB27" s="99" t="str">
        <f>IFERROR(IF(AND($F27="PASS",AB$14&lt;=$S27),INDEX('Matrix prices'!$J:$O,MATCH($K27&amp;"_"&amp;$J27&amp;"_"&amp;AB$14&amp;"_"&amp;$T27,'Matrix prices'!$A:$A,0),$Q27),"N/A"),"N/A")</f>
        <v>N/A</v>
      </c>
      <c r="AC27" s="98" t="str">
        <f>IFERROR(IF(AND($F27="PASS",AB$14&lt;=$S27),INDEX('Matrix prices'!$J:$O,MATCH($K27&amp;"_"&amp;$J27&amp;"_"&amp;AB$14&amp;"_"&amp;$T27,'Matrix prices'!$A:$A,0),$R27)+$C27,"N/A"),"N/A")</f>
        <v>N/A</v>
      </c>
      <c r="AD27" s="99" t="str">
        <f>IFERROR(IF(AND($F27="PASS",AD$14&lt;=$S27),INDEX('Matrix prices'!$J:$O,MATCH($K27&amp;"_"&amp;$J27&amp;"_"&amp;AD$14&amp;"_"&amp;$T27,'Matrix prices'!$A:$A,0),$Q27),"N/A"),"N/A")</f>
        <v>N/A</v>
      </c>
      <c r="AE27" s="98" t="str">
        <f>IFERROR(IF(AND($F27="PASS",AD$14&lt;=$S27),INDEX('Matrix prices'!$J:$O,MATCH($K27&amp;"_"&amp;$J27&amp;"_"&amp;AD$14&amp;"_"&amp;$T27,'Matrix prices'!$A:$A,0),$R27)+$C27,"N/A"),"N/A")</f>
        <v>N/A</v>
      </c>
      <c r="AF27" s="99" t="str">
        <f>IFERROR(IF(AND($F27="PASS",AF$14&lt;=$S27),INDEX('Matrix prices'!$J:$O,MATCH($K27&amp;"_"&amp;$J27&amp;"_"&amp;AF$14&amp;"_"&amp;$T27,'Matrix prices'!$A:$A,0),$Q27),"N/A"),"N/A")</f>
        <v>N/A</v>
      </c>
      <c r="AG27" s="98" t="str">
        <f>IFERROR(IF(AND($F27="PASS",AF$14&lt;=$S27),INDEX('Matrix prices'!$J:$O,MATCH($K27&amp;"_"&amp;$J27&amp;"_"&amp;AF$14&amp;"_"&amp;$T27,'Matrix prices'!$A:$A,0),$R27)+$C27,"N/A"),"N/A")</f>
        <v>N/A</v>
      </c>
    </row>
    <row r="28" spans="1:33" ht="15" x14ac:dyDescent="0.25">
      <c r="A28" s="89"/>
      <c r="B28" s="63"/>
      <c r="C28" s="65"/>
      <c r="D28" s="90"/>
      <c r="E28" s="83"/>
      <c r="F28" s="92" t="str">
        <f t="shared" si="5"/>
        <v/>
      </c>
      <c r="G28" s="108"/>
      <c r="H28" s="120">
        <f t="shared" si="6"/>
        <v>0</v>
      </c>
      <c r="I28" s="121" t="e">
        <f>MATCH($H28,'Postcode-exit zone'!$A:$A,0)</f>
        <v>#N/A</v>
      </c>
      <c r="J28" s="121" t="str">
        <f>IFERROR(INDEX('Postcode-exit zone'!$B:$B,$I28,1),"WM")</f>
        <v>WM</v>
      </c>
      <c r="K28" s="121" t="e">
        <f>INDEX('AQ bands'!$A:$A,MATCH($B28,'AQ bands'!$B:$B,1),1)</f>
        <v>#N/A</v>
      </c>
      <c r="L28" s="121" t="str">
        <f t="shared" si="7"/>
        <v>FAIL</v>
      </c>
      <c r="M28" s="121" t="str">
        <f t="shared" si="8"/>
        <v>FAIL</v>
      </c>
      <c r="N28" s="121" t="str">
        <f t="shared" si="0"/>
        <v>PASS</v>
      </c>
      <c r="O28" s="104" t="str">
        <f t="shared" ca="1" si="1"/>
        <v>-</v>
      </c>
      <c r="P28" s="104" t="str">
        <f t="shared" si="11"/>
        <v>Error</v>
      </c>
      <c r="Q28" s="104" t="e">
        <f t="shared" si="9"/>
        <v>#VALUE!</v>
      </c>
      <c r="R28" s="104" t="e">
        <f t="shared" si="10"/>
        <v>#VALUE!</v>
      </c>
      <c r="S28" s="127" t="str">
        <f t="shared" si="3"/>
        <v>N/A</v>
      </c>
      <c r="T28" s="104">
        <f t="shared" si="4"/>
        <v>0</v>
      </c>
      <c r="U28" s="125" t="s">
        <v>3183</v>
      </c>
      <c r="V28" s="126"/>
      <c r="W28" s="108"/>
      <c r="X28" s="99" t="str">
        <f>IFERROR(IF(AND($F28="PASS",X$14&lt;=$S28),INDEX('Matrix prices'!$J:$O,MATCH($K28&amp;"_"&amp;$J28&amp;"_"&amp;X$14&amp;"_"&amp;$T28,'Matrix prices'!$A:$A,0),$Q28),"N/A"),"N/A")</f>
        <v>N/A</v>
      </c>
      <c r="Y28" s="98" t="str">
        <f>IFERROR(IF(AND($F28="PASS",X$14&lt;=$S28),INDEX('Matrix prices'!$J:$O,MATCH($K28&amp;"_"&amp;$J28&amp;"_"&amp;X$14&amp;"_"&amp;$T28,'Matrix prices'!$A:$A,0),$R28)+$C28,"N/A"),"N/A")</f>
        <v>N/A</v>
      </c>
      <c r="Z28" s="99" t="str">
        <f>IFERROR(IF(AND($F28="PASS",Z$14&lt;=$S28),INDEX('Matrix prices'!$J:$O,MATCH($K28&amp;"_"&amp;$J28&amp;"_"&amp;Z$14&amp;"_"&amp;$T28,'Matrix prices'!$A:$A,0),$Q28),"N/A"),"N/A")</f>
        <v>N/A</v>
      </c>
      <c r="AA28" s="98" t="str">
        <f>IFERROR(IF(AND($F28="PASS",Z$14&lt;=$S28),INDEX('Matrix prices'!$J:$O,MATCH($K28&amp;"_"&amp;$J28&amp;"_"&amp;Z$14&amp;"_"&amp;$T28,'Matrix prices'!$A:$A,0),$R28)+$C28,"N/A"),"N/A")</f>
        <v>N/A</v>
      </c>
      <c r="AB28" s="99" t="str">
        <f>IFERROR(IF(AND($F28="PASS",AB$14&lt;=$S28),INDEX('Matrix prices'!$J:$O,MATCH($K28&amp;"_"&amp;$J28&amp;"_"&amp;AB$14&amp;"_"&amp;$T28,'Matrix prices'!$A:$A,0),$Q28),"N/A"),"N/A")</f>
        <v>N/A</v>
      </c>
      <c r="AC28" s="98" t="str">
        <f>IFERROR(IF(AND($F28="PASS",AB$14&lt;=$S28),INDEX('Matrix prices'!$J:$O,MATCH($K28&amp;"_"&amp;$J28&amp;"_"&amp;AB$14&amp;"_"&amp;$T28,'Matrix prices'!$A:$A,0),$R28)+$C28,"N/A"),"N/A")</f>
        <v>N/A</v>
      </c>
      <c r="AD28" s="99" t="str">
        <f>IFERROR(IF(AND($F28="PASS",AD$14&lt;=$S28),INDEX('Matrix prices'!$J:$O,MATCH($K28&amp;"_"&amp;$J28&amp;"_"&amp;AD$14&amp;"_"&amp;$T28,'Matrix prices'!$A:$A,0),$Q28),"N/A"),"N/A")</f>
        <v>N/A</v>
      </c>
      <c r="AE28" s="98" t="str">
        <f>IFERROR(IF(AND($F28="PASS",AD$14&lt;=$S28),INDEX('Matrix prices'!$J:$O,MATCH($K28&amp;"_"&amp;$J28&amp;"_"&amp;AD$14&amp;"_"&amp;$T28,'Matrix prices'!$A:$A,0),$R28)+$C28,"N/A"),"N/A")</f>
        <v>N/A</v>
      </c>
      <c r="AF28" s="99" t="str">
        <f>IFERROR(IF(AND($F28="PASS",AF$14&lt;=$S28),INDEX('Matrix prices'!$J:$O,MATCH($K28&amp;"_"&amp;$J28&amp;"_"&amp;AF$14&amp;"_"&amp;$T28,'Matrix prices'!$A:$A,0),$Q28),"N/A"),"N/A")</f>
        <v>N/A</v>
      </c>
      <c r="AG28" s="98" t="str">
        <f>IFERROR(IF(AND($F28="PASS",AF$14&lt;=$S28),INDEX('Matrix prices'!$J:$O,MATCH($K28&amp;"_"&amp;$J28&amp;"_"&amp;AF$14&amp;"_"&amp;$T28,'Matrix prices'!$A:$A,0),$R28)+$C28,"N/A"),"N/A")</f>
        <v>N/A</v>
      </c>
    </row>
    <row r="29" spans="1:33" ht="15" x14ac:dyDescent="0.25">
      <c r="A29" s="89"/>
      <c r="B29" s="63"/>
      <c r="C29" s="65"/>
      <c r="D29" s="90"/>
      <c r="E29" s="83"/>
      <c r="F29" s="92" t="str">
        <f t="shared" si="5"/>
        <v/>
      </c>
      <c r="G29" s="108"/>
      <c r="H29" s="120">
        <f t="shared" si="6"/>
        <v>0</v>
      </c>
      <c r="I29" s="121" t="e">
        <f>MATCH($H29,'Postcode-exit zone'!$A:$A,0)</f>
        <v>#N/A</v>
      </c>
      <c r="J29" s="121" t="str">
        <f>IFERROR(INDEX('Postcode-exit zone'!$B:$B,$I29,1),"WM")</f>
        <v>WM</v>
      </c>
      <c r="K29" s="121" t="e">
        <f>INDEX('AQ bands'!$A:$A,MATCH($B29,'AQ bands'!$B:$B,1),1)</f>
        <v>#N/A</v>
      </c>
      <c r="L29" s="121" t="str">
        <f t="shared" si="7"/>
        <v>FAIL</v>
      </c>
      <c r="M29" s="121" t="str">
        <f t="shared" si="8"/>
        <v>FAIL</v>
      </c>
      <c r="N29" s="121" t="str">
        <f t="shared" si="0"/>
        <v>PASS</v>
      </c>
      <c r="O29" s="104" t="str">
        <f t="shared" ca="1" si="1"/>
        <v>-</v>
      </c>
      <c r="P29" s="104" t="str">
        <f t="shared" si="11"/>
        <v>Error</v>
      </c>
      <c r="Q29" s="104" t="e">
        <f t="shared" si="9"/>
        <v>#VALUE!</v>
      </c>
      <c r="R29" s="104" t="e">
        <f t="shared" si="10"/>
        <v>#VALUE!</v>
      </c>
      <c r="S29" s="104" t="str">
        <f t="shared" si="3"/>
        <v>N/A</v>
      </c>
      <c r="T29" s="104">
        <f t="shared" si="4"/>
        <v>0</v>
      </c>
      <c r="U29" s="125" t="s">
        <v>3183</v>
      </c>
      <c r="V29" s="126"/>
      <c r="W29" s="108"/>
      <c r="X29" s="99" t="str">
        <f>IFERROR(IF(AND($F29="PASS",X$14&lt;=$S29),INDEX('Matrix prices'!$J:$O,MATCH($K29&amp;"_"&amp;$J29&amp;"_"&amp;X$14&amp;"_"&amp;$T29,'Matrix prices'!$A:$A,0),$Q29),"N/A"),"N/A")</f>
        <v>N/A</v>
      </c>
      <c r="Y29" s="98" t="str">
        <f>IFERROR(IF(AND($F29="PASS",X$14&lt;=$S29),INDEX('Matrix prices'!$J:$O,MATCH($K29&amp;"_"&amp;$J29&amp;"_"&amp;X$14&amp;"_"&amp;$T29,'Matrix prices'!$A:$A,0),$R29)+$C29,"N/A"),"N/A")</f>
        <v>N/A</v>
      </c>
      <c r="Z29" s="99" t="str">
        <f>IFERROR(IF(AND($F29="PASS",Z$14&lt;=$S29),INDEX('Matrix prices'!$J:$O,MATCH($K29&amp;"_"&amp;$J29&amp;"_"&amp;Z$14&amp;"_"&amp;$T29,'Matrix prices'!$A:$A,0),$Q29),"N/A"),"N/A")</f>
        <v>N/A</v>
      </c>
      <c r="AA29" s="98" t="str">
        <f>IFERROR(IF(AND($F29="PASS",Z$14&lt;=$S29),INDEX('Matrix prices'!$J:$O,MATCH($K29&amp;"_"&amp;$J29&amp;"_"&amp;Z$14&amp;"_"&amp;$T29,'Matrix prices'!$A:$A,0),$R29)+$C29,"N/A"),"N/A")</f>
        <v>N/A</v>
      </c>
      <c r="AB29" s="99" t="str">
        <f>IFERROR(IF(AND($F29="PASS",AB$14&lt;=$S29),INDEX('Matrix prices'!$J:$O,MATCH($K29&amp;"_"&amp;$J29&amp;"_"&amp;AB$14&amp;"_"&amp;$T29,'Matrix prices'!$A:$A,0),$Q29),"N/A"),"N/A")</f>
        <v>N/A</v>
      </c>
      <c r="AC29" s="98" t="str">
        <f>IFERROR(IF(AND($F29="PASS",AB$14&lt;=$S29),INDEX('Matrix prices'!$J:$O,MATCH($K29&amp;"_"&amp;$J29&amp;"_"&amp;AB$14&amp;"_"&amp;$T29,'Matrix prices'!$A:$A,0),$R29)+$C29,"N/A"),"N/A")</f>
        <v>N/A</v>
      </c>
      <c r="AD29" s="99" t="str">
        <f>IFERROR(IF(AND($F29="PASS",AD$14&lt;=$S29),INDEX('Matrix prices'!$J:$O,MATCH($K29&amp;"_"&amp;$J29&amp;"_"&amp;AD$14&amp;"_"&amp;$T29,'Matrix prices'!$A:$A,0),$Q29),"N/A"),"N/A")</f>
        <v>N/A</v>
      </c>
      <c r="AE29" s="98" t="str">
        <f>IFERROR(IF(AND($F29="PASS",AD$14&lt;=$S29),INDEX('Matrix prices'!$J:$O,MATCH($K29&amp;"_"&amp;$J29&amp;"_"&amp;AD$14&amp;"_"&amp;$T29,'Matrix prices'!$A:$A,0),$R29)+$C29,"N/A"),"N/A")</f>
        <v>N/A</v>
      </c>
      <c r="AF29" s="99" t="str">
        <f>IFERROR(IF(AND($F29="PASS",AF$14&lt;=$S29),INDEX('Matrix prices'!$J:$O,MATCH($K29&amp;"_"&amp;$J29&amp;"_"&amp;AF$14&amp;"_"&amp;$T29,'Matrix prices'!$A:$A,0),$Q29),"N/A"),"N/A")</f>
        <v>N/A</v>
      </c>
      <c r="AG29" s="98" t="str">
        <f>IFERROR(IF(AND($F29="PASS",AF$14&lt;=$S29),INDEX('Matrix prices'!$J:$O,MATCH($K29&amp;"_"&amp;$J29&amp;"_"&amp;AF$14&amp;"_"&amp;$T29,'Matrix prices'!$A:$A,0),$R29)+$C29,"N/A"),"N/A")</f>
        <v>N/A</v>
      </c>
    </row>
    <row r="30" spans="1:33" ht="15" x14ac:dyDescent="0.25">
      <c r="A30" s="89"/>
      <c r="B30" s="63"/>
      <c r="C30" s="65"/>
      <c r="D30" s="90"/>
      <c r="E30" s="83"/>
      <c r="F30" s="92" t="str">
        <f t="shared" si="5"/>
        <v/>
      </c>
      <c r="G30" s="108"/>
      <c r="H30" s="120">
        <f t="shared" si="6"/>
        <v>0</v>
      </c>
      <c r="I30" s="121" t="e">
        <f>MATCH($H30,'Postcode-exit zone'!$A:$A,0)</f>
        <v>#N/A</v>
      </c>
      <c r="J30" s="121" t="str">
        <f>IFERROR(INDEX('Postcode-exit zone'!$B:$B,$I30,1),"WM")</f>
        <v>WM</v>
      </c>
      <c r="K30" s="121" t="e">
        <f>INDEX('AQ bands'!$A:$A,MATCH($B30,'AQ bands'!$B:$B,1),1)</f>
        <v>#N/A</v>
      </c>
      <c r="L30" s="121" t="str">
        <f t="shared" si="7"/>
        <v>FAIL</v>
      </c>
      <c r="M30" s="121" t="str">
        <f t="shared" si="8"/>
        <v>FAIL</v>
      </c>
      <c r="N30" s="121" t="str">
        <f t="shared" si="0"/>
        <v>PASS</v>
      </c>
      <c r="O30" s="104" t="str">
        <f t="shared" ca="1" si="1"/>
        <v>-</v>
      </c>
      <c r="P30" s="104" t="str">
        <f t="shared" si="11"/>
        <v>Error</v>
      </c>
      <c r="Q30" s="104" t="e">
        <f t="shared" si="9"/>
        <v>#VALUE!</v>
      </c>
      <c r="R30" s="104" t="e">
        <f t="shared" si="10"/>
        <v>#VALUE!</v>
      </c>
      <c r="S30" s="104" t="str">
        <f t="shared" si="3"/>
        <v>N/A</v>
      </c>
      <c r="T30" s="104">
        <f t="shared" si="4"/>
        <v>0</v>
      </c>
      <c r="U30" s="125" t="s">
        <v>3183</v>
      </c>
      <c r="V30" s="126"/>
      <c r="W30" s="108"/>
      <c r="X30" s="99" t="str">
        <f>IFERROR(IF(AND($F30="PASS",X$14&lt;=$S30),INDEX('Matrix prices'!$J:$O,MATCH($K30&amp;"_"&amp;$J30&amp;"_"&amp;X$14&amp;"_"&amp;$T30,'Matrix prices'!$A:$A,0),$Q30),"N/A"),"N/A")</f>
        <v>N/A</v>
      </c>
      <c r="Y30" s="98" t="str">
        <f>IFERROR(IF(AND($F30="PASS",X$14&lt;=$S30),INDEX('Matrix prices'!$J:$O,MATCH($K30&amp;"_"&amp;$J30&amp;"_"&amp;X$14&amp;"_"&amp;$T30,'Matrix prices'!$A:$A,0),$R30)+$C30,"N/A"),"N/A")</f>
        <v>N/A</v>
      </c>
      <c r="Z30" s="99" t="str">
        <f>IFERROR(IF(AND($F30="PASS",Z$14&lt;=$S30),INDEX('Matrix prices'!$J:$O,MATCH($K30&amp;"_"&amp;$J30&amp;"_"&amp;Z$14&amp;"_"&amp;$T30,'Matrix prices'!$A:$A,0),$Q30),"N/A"),"N/A")</f>
        <v>N/A</v>
      </c>
      <c r="AA30" s="98" t="str">
        <f>IFERROR(IF(AND($F30="PASS",Z$14&lt;=$S30),INDEX('Matrix prices'!$J:$O,MATCH($K30&amp;"_"&amp;$J30&amp;"_"&amp;Z$14&amp;"_"&amp;$T30,'Matrix prices'!$A:$A,0),$R30)+$C30,"N/A"),"N/A")</f>
        <v>N/A</v>
      </c>
      <c r="AB30" s="99" t="str">
        <f>IFERROR(IF(AND($F30="PASS",AB$14&lt;=$S30),INDEX('Matrix prices'!$J:$O,MATCH($K30&amp;"_"&amp;$J30&amp;"_"&amp;AB$14&amp;"_"&amp;$T30,'Matrix prices'!$A:$A,0),$Q30),"N/A"),"N/A")</f>
        <v>N/A</v>
      </c>
      <c r="AC30" s="98" t="str">
        <f>IFERROR(IF(AND($F30="PASS",AB$14&lt;=$S30),INDEX('Matrix prices'!$J:$O,MATCH($K30&amp;"_"&amp;$J30&amp;"_"&amp;AB$14&amp;"_"&amp;$T30,'Matrix prices'!$A:$A,0),$R30)+$C30,"N/A"),"N/A")</f>
        <v>N/A</v>
      </c>
      <c r="AD30" s="99" t="str">
        <f>IFERROR(IF(AND($F30="PASS",AD$14&lt;=$S30),INDEX('Matrix prices'!$J:$O,MATCH($K30&amp;"_"&amp;$J30&amp;"_"&amp;AD$14&amp;"_"&amp;$T30,'Matrix prices'!$A:$A,0),$Q30),"N/A"),"N/A")</f>
        <v>N/A</v>
      </c>
      <c r="AE30" s="98" t="str">
        <f>IFERROR(IF(AND($F30="PASS",AD$14&lt;=$S30),INDEX('Matrix prices'!$J:$O,MATCH($K30&amp;"_"&amp;$J30&amp;"_"&amp;AD$14&amp;"_"&amp;$T30,'Matrix prices'!$A:$A,0),$R30)+$C30,"N/A"),"N/A")</f>
        <v>N/A</v>
      </c>
      <c r="AF30" s="99" t="str">
        <f>IFERROR(IF(AND($F30="PASS",AF$14&lt;=$S30),INDEX('Matrix prices'!$J:$O,MATCH($K30&amp;"_"&amp;$J30&amp;"_"&amp;AF$14&amp;"_"&amp;$T30,'Matrix prices'!$A:$A,0),$Q30),"N/A"),"N/A")</f>
        <v>N/A</v>
      </c>
      <c r="AG30" s="98" t="str">
        <f>IFERROR(IF(AND($F30="PASS",AF$14&lt;=$S30),INDEX('Matrix prices'!$J:$O,MATCH($K30&amp;"_"&amp;$J30&amp;"_"&amp;AF$14&amp;"_"&amp;$T30,'Matrix prices'!$A:$A,0),$R30)+$C30,"N/A"),"N/A")</f>
        <v>N/A</v>
      </c>
    </row>
    <row r="31" spans="1:33" ht="15" x14ac:dyDescent="0.25">
      <c r="A31" s="89"/>
      <c r="B31" s="63"/>
      <c r="C31" s="65"/>
      <c r="D31" s="90"/>
      <c r="E31" s="83"/>
      <c r="F31" s="92" t="str">
        <f t="shared" si="5"/>
        <v/>
      </c>
      <c r="G31" s="108"/>
      <c r="H31" s="120">
        <f t="shared" si="6"/>
        <v>0</v>
      </c>
      <c r="I31" s="121" t="e">
        <f>MATCH($H31,'Postcode-exit zone'!$A:$A,0)</f>
        <v>#N/A</v>
      </c>
      <c r="J31" s="121" t="str">
        <f>IFERROR(INDEX('Postcode-exit zone'!$B:$B,$I31,1),"WM")</f>
        <v>WM</v>
      </c>
      <c r="K31" s="121" t="e">
        <f>INDEX('AQ bands'!$A:$A,MATCH($B31,'AQ bands'!$B:$B,1),1)</f>
        <v>#N/A</v>
      </c>
      <c r="L31" s="121" t="str">
        <f t="shared" si="7"/>
        <v>FAIL</v>
      </c>
      <c r="M31" s="121" t="str">
        <f t="shared" si="8"/>
        <v>FAIL</v>
      </c>
      <c r="N31" s="121" t="str">
        <f t="shared" si="0"/>
        <v>PASS</v>
      </c>
      <c r="O31" s="104" t="str">
        <f t="shared" ca="1" si="1"/>
        <v>-</v>
      </c>
      <c r="P31" s="104" t="str">
        <f t="shared" si="11"/>
        <v>Error</v>
      </c>
      <c r="Q31" s="104" t="e">
        <f t="shared" si="9"/>
        <v>#VALUE!</v>
      </c>
      <c r="R31" s="104" t="e">
        <f t="shared" si="10"/>
        <v>#VALUE!</v>
      </c>
      <c r="S31" s="104" t="str">
        <f t="shared" si="3"/>
        <v>N/A</v>
      </c>
      <c r="T31" s="104">
        <f t="shared" si="4"/>
        <v>0</v>
      </c>
      <c r="U31" s="125" t="s">
        <v>3183</v>
      </c>
      <c r="V31" s="126"/>
      <c r="W31" s="108"/>
      <c r="X31" s="99" t="str">
        <f>IFERROR(IF(AND($F31="PASS",X$14&lt;=$S31),INDEX('Matrix prices'!$J:$O,MATCH($K31&amp;"_"&amp;$J31&amp;"_"&amp;X$14&amp;"_"&amp;$T31,'Matrix prices'!$A:$A,0),$Q31),"N/A"),"N/A")</f>
        <v>N/A</v>
      </c>
      <c r="Y31" s="98" t="str">
        <f>IFERROR(IF(AND($F31="PASS",X$14&lt;=$S31),INDEX('Matrix prices'!$J:$O,MATCH($K31&amp;"_"&amp;$J31&amp;"_"&amp;X$14&amp;"_"&amp;$T31,'Matrix prices'!$A:$A,0),$R31)+$C31,"N/A"),"N/A")</f>
        <v>N/A</v>
      </c>
      <c r="Z31" s="99" t="str">
        <f>IFERROR(IF(AND($F31="PASS",Z$14&lt;=$S31),INDEX('Matrix prices'!$J:$O,MATCH($K31&amp;"_"&amp;$J31&amp;"_"&amp;Z$14&amp;"_"&amp;$T31,'Matrix prices'!$A:$A,0),$Q31),"N/A"),"N/A")</f>
        <v>N/A</v>
      </c>
      <c r="AA31" s="98" t="str">
        <f>IFERROR(IF(AND($F31="PASS",Z$14&lt;=$S31),INDEX('Matrix prices'!$J:$O,MATCH($K31&amp;"_"&amp;$J31&amp;"_"&amp;Z$14&amp;"_"&amp;$T31,'Matrix prices'!$A:$A,0),$R31)+$C31,"N/A"),"N/A")</f>
        <v>N/A</v>
      </c>
      <c r="AB31" s="99" t="str">
        <f>IFERROR(IF(AND($F31="PASS",AB$14&lt;=$S31),INDEX('Matrix prices'!$J:$O,MATCH($K31&amp;"_"&amp;$J31&amp;"_"&amp;AB$14&amp;"_"&amp;$T31,'Matrix prices'!$A:$A,0),$Q31),"N/A"),"N/A")</f>
        <v>N/A</v>
      </c>
      <c r="AC31" s="98" t="str">
        <f>IFERROR(IF(AND($F31="PASS",AB$14&lt;=$S31),INDEX('Matrix prices'!$J:$O,MATCH($K31&amp;"_"&amp;$J31&amp;"_"&amp;AB$14&amp;"_"&amp;$T31,'Matrix prices'!$A:$A,0),$R31)+$C31,"N/A"),"N/A")</f>
        <v>N/A</v>
      </c>
      <c r="AD31" s="99" t="str">
        <f>IFERROR(IF(AND($F31="PASS",AD$14&lt;=$S31),INDEX('Matrix prices'!$J:$O,MATCH($K31&amp;"_"&amp;$J31&amp;"_"&amp;AD$14&amp;"_"&amp;$T31,'Matrix prices'!$A:$A,0),$Q31),"N/A"),"N/A")</f>
        <v>N/A</v>
      </c>
      <c r="AE31" s="98" t="str">
        <f>IFERROR(IF(AND($F31="PASS",AD$14&lt;=$S31),INDEX('Matrix prices'!$J:$O,MATCH($K31&amp;"_"&amp;$J31&amp;"_"&amp;AD$14&amp;"_"&amp;$T31,'Matrix prices'!$A:$A,0),$R31)+$C31,"N/A"),"N/A")</f>
        <v>N/A</v>
      </c>
      <c r="AF31" s="99" t="str">
        <f>IFERROR(IF(AND($F31="PASS",AF$14&lt;=$S31),INDEX('Matrix prices'!$J:$O,MATCH($K31&amp;"_"&amp;$J31&amp;"_"&amp;AF$14&amp;"_"&amp;$T31,'Matrix prices'!$A:$A,0),$Q31),"N/A"),"N/A")</f>
        <v>N/A</v>
      </c>
      <c r="AG31" s="98" t="str">
        <f>IFERROR(IF(AND($F31="PASS",AF$14&lt;=$S31),INDEX('Matrix prices'!$J:$O,MATCH($K31&amp;"_"&amp;$J31&amp;"_"&amp;AF$14&amp;"_"&amp;$T31,'Matrix prices'!$A:$A,0),$R31)+$C31,"N/A"),"N/A")</f>
        <v>N/A</v>
      </c>
    </row>
    <row r="32" spans="1:33" ht="15" x14ac:dyDescent="0.25">
      <c r="A32" s="89"/>
      <c r="B32" s="63"/>
      <c r="C32" s="65"/>
      <c r="D32" s="90"/>
      <c r="E32" s="83"/>
      <c r="F32" s="92" t="str">
        <f t="shared" si="5"/>
        <v/>
      </c>
      <c r="G32" s="108"/>
      <c r="H32" s="120">
        <f t="shared" si="6"/>
        <v>0</v>
      </c>
      <c r="I32" s="121" t="e">
        <f>MATCH($H32,'Postcode-exit zone'!$A:$A,0)</f>
        <v>#N/A</v>
      </c>
      <c r="J32" s="121" t="str">
        <f>IFERROR(INDEX('Postcode-exit zone'!$B:$B,$I32,1),"WM")</f>
        <v>WM</v>
      </c>
      <c r="K32" s="121" t="e">
        <f>INDEX('AQ bands'!$A:$A,MATCH($B32,'AQ bands'!$B:$B,1),1)</f>
        <v>#N/A</v>
      </c>
      <c r="L32" s="121" t="str">
        <f t="shared" si="7"/>
        <v>FAIL</v>
      </c>
      <c r="M32" s="121" t="str">
        <f t="shared" si="8"/>
        <v>FAIL</v>
      </c>
      <c r="N32" s="121" t="str">
        <f t="shared" si="0"/>
        <v>PASS</v>
      </c>
      <c r="O32" s="104" t="str">
        <f t="shared" ca="1" si="1"/>
        <v>-</v>
      </c>
      <c r="P32" s="104" t="str">
        <f t="shared" si="11"/>
        <v>Error</v>
      </c>
      <c r="Q32" s="104" t="e">
        <f t="shared" si="9"/>
        <v>#VALUE!</v>
      </c>
      <c r="R32" s="104" t="e">
        <f t="shared" si="10"/>
        <v>#VALUE!</v>
      </c>
      <c r="S32" s="104" t="str">
        <f t="shared" si="3"/>
        <v>N/A</v>
      </c>
      <c r="T32" s="104">
        <f t="shared" si="4"/>
        <v>0</v>
      </c>
      <c r="U32" s="125" t="s">
        <v>3183</v>
      </c>
      <c r="V32" s="126"/>
      <c r="W32" s="108"/>
      <c r="X32" s="99" t="str">
        <f>IFERROR(IF(AND($F32="PASS",X$14&lt;=$S32),INDEX('Matrix prices'!$J:$O,MATCH($K32&amp;"_"&amp;$J32&amp;"_"&amp;X$14&amp;"_"&amp;$T32,'Matrix prices'!$A:$A,0),$Q32),"N/A"),"N/A")</f>
        <v>N/A</v>
      </c>
      <c r="Y32" s="98" t="str">
        <f>IFERROR(IF(AND($F32="PASS",X$14&lt;=$S32),INDEX('Matrix prices'!$J:$O,MATCH($K32&amp;"_"&amp;$J32&amp;"_"&amp;X$14&amp;"_"&amp;$T32,'Matrix prices'!$A:$A,0),$R32)+$C32,"N/A"),"N/A")</f>
        <v>N/A</v>
      </c>
      <c r="Z32" s="99" t="str">
        <f>IFERROR(IF(AND($F32="PASS",Z$14&lt;=$S32),INDEX('Matrix prices'!$J:$O,MATCH($K32&amp;"_"&amp;$J32&amp;"_"&amp;Z$14&amp;"_"&amp;$T32,'Matrix prices'!$A:$A,0),$Q32),"N/A"),"N/A")</f>
        <v>N/A</v>
      </c>
      <c r="AA32" s="98" t="str">
        <f>IFERROR(IF(AND($F32="PASS",Z$14&lt;=$S32),INDEX('Matrix prices'!$J:$O,MATCH($K32&amp;"_"&amp;$J32&amp;"_"&amp;Z$14&amp;"_"&amp;$T32,'Matrix prices'!$A:$A,0),$R32)+$C32,"N/A"),"N/A")</f>
        <v>N/A</v>
      </c>
      <c r="AB32" s="99" t="str">
        <f>IFERROR(IF(AND($F32="PASS",AB$14&lt;=$S32),INDEX('Matrix prices'!$J:$O,MATCH($K32&amp;"_"&amp;$J32&amp;"_"&amp;AB$14&amp;"_"&amp;$T32,'Matrix prices'!$A:$A,0),$Q32),"N/A"),"N/A")</f>
        <v>N/A</v>
      </c>
      <c r="AC32" s="98" t="str">
        <f>IFERROR(IF(AND($F32="PASS",AB$14&lt;=$S32),INDEX('Matrix prices'!$J:$O,MATCH($K32&amp;"_"&amp;$J32&amp;"_"&amp;AB$14&amp;"_"&amp;$T32,'Matrix prices'!$A:$A,0),$R32)+$C32,"N/A"),"N/A")</f>
        <v>N/A</v>
      </c>
      <c r="AD32" s="99" t="str">
        <f>IFERROR(IF(AND($F32="PASS",AD$14&lt;=$S32),INDEX('Matrix prices'!$J:$O,MATCH($K32&amp;"_"&amp;$J32&amp;"_"&amp;AD$14&amp;"_"&amp;$T32,'Matrix prices'!$A:$A,0),$Q32),"N/A"),"N/A")</f>
        <v>N/A</v>
      </c>
      <c r="AE32" s="98" t="str">
        <f>IFERROR(IF(AND($F32="PASS",AD$14&lt;=$S32),INDEX('Matrix prices'!$J:$O,MATCH($K32&amp;"_"&amp;$J32&amp;"_"&amp;AD$14&amp;"_"&amp;$T32,'Matrix prices'!$A:$A,0),$R32)+$C32,"N/A"),"N/A")</f>
        <v>N/A</v>
      </c>
      <c r="AF32" s="99" t="str">
        <f>IFERROR(IF(AND($F32="PASS",AF$14&lt;=$S32),INDEX('Matrix prices'!$J:$O,MATCH($K32&amp;"_"&amp;$J32&amp;"_"&amp;AF$14&amp;"_"&amp;$T32,'Matrix prices'!$A:$A,0),$Q32),"N/A"),"N/A")</f>
        <v>N/A</v>
      </c>
      <c r="AG32" s="98" t="str">
        <f>IFERROR(IF(AND($F32="PASS",AF$14&lt;=$S32),INDEX('Matrix prices'!$J:$O,MATCH($K32&amp;"_"&amp;$J32&amp;"_"&amp;AF$14&amp;"_"&amp;$T32,'Matrix prices'!$A:$A,0),$R32)+$C32,"N/A"),"N/A")</f>
        <v>N/A</v>
      </c>
    </row>
    <row r="33" spans="1:33" ht="15" x14ac:dyDescent="0.25">
      <c r="A33" s="89"/>
      <c r="B33" s="63"/>
      <c r="C33" s="65"/>
      <c r="D33" s="90"/>
      <c r="E33" s="83"/>
      <c r="F33" s="92" t="str">
        <f t="shared" si="5"/>
        <v/>
      </c>
      <c r="G33" s="108"/>
      <c r="H33" s="120">
        <f t="shared" si="6"/>
        <v>0</v>
      </c>
      <c r="I33" s="121" t="e">
        <f>MATCH($H33,'Postcode-exit zone'!$A:$A,0)</f>
        <v>#N/A</v>
      </c>
      <c r="J33" s="121" t="str">
        <f>IFERROR(INDEX('Postcode-exit zone'!$B:$B,$I33,1),"WM")</f>
        <v>WM</v>
      </c>
      <c r="K33" s="121" t="e">
        <f>INDEX('AQ bands'!$A:$A,MATCH($B33,'AQ bands'!$B:$B,1),1)</f>
        <v>#N/A</v>
      </c>
      <c r="L33" s="121" t="str">
        <f t="shared" si="7"/>
        <v>FAIL</v>
      </c>
      <c r="M33" s="121" t="str">
        <f t="shared" si="8"/>
        <v>FAIL</v>
      </c>
      <c r="N33" s="121" t="str">
        <f t="shared" si="0"/>
        <v>PASS</v>
      </c>
      <c r="O33" s="104" t="str">
        <f t="shared" ca="1" si="1"/>
        <v>-</v>
      </c>
      <c r="P33" s="104" t="str">
        <f t="shared" si="11"/>
        <v>Error</v>
      </c>
      <c r="Q33" s="104" t="e">
        <f t="shared" si="9"/>
        <v>#VALUE!</v>
      </c>
      <c r="R33" s="104" t="e">
        <f t="shared" si="10"/>
        <v>#VALUE!</v>
      </c>
      <c r="S33" s="104" t="str">
        <f t="shared" si="3"/>
        <v>N/A</v>
      </c>
      <c r="T33" s="104">
        <f t="shared" si="4"/>
        <v>0</v>
      </c>
      <c r="U33" s="125" t="s">
        <v>3183</v>
      </c>
      <c r="V33" s="126"/>
      <c r="W33" s="108"/>
      <c r="X33" s="99" t="str">
        <f>IFERROR(IF(AND($F33="PASS",X$14&lt;=$S33),INDEX('Matrix prices'!$J:$O,MATCH($K33&amp;"_"&amp;$J33&amp;"_"&amp;X$14&amp;"_"&amp;$T33,'Matrix prices'!$A:$A,0),$Q33),"N/A"),"N/A")</f>
        <v>N/A</v>
      </c>
      <c r="Y33" s="98" t="str">
        <f>IFERROR(IF(AND($F33="PASS",X$14&lt;=$S33),INDEX('Matrix prices'!$J:$O,MATCH($K33&amp;"_"&amp;$J33&amp;"_"&amp;X$14&amp;"_"&amp;$T33,'Matrix prices'!$A:$A,0),$R33)+$C33,"N/A"),"N/A")</f>
        <v>N/A</v>
      </c>
      <c r="Z33" s="99" t="str">
        <f>IFERROR(IF(AND($F33="PASS",Z$14&lt;=$S33),INDEX('Matrix prices'!$J:$O,MATCH($K33&amp;"_"&amp;$J33&amp;"_"&amp;Z$14&amp;"_"&amp;$T33,'Matrix prices'!$A:$A,0),$Q33),"N/A"),"N/A")</f>
        <v>N/A</v>
      </c>
      <c r="AA33" s="98" t="str">
        <f>IFERROR(IF(AND($F33="PASS",Z$14&lt;=$S33),INDEX('Matrix prices'!$J:$O,MATCH($K33&amp;"_"&amp;$J33&amp;"_"&amp;Z$14&amp;"_"&amp;$T33,'Matrix prices'!$A:$A,0),$R33)+$C33,"N/A"),"N/A")</f>
        <v>N/A</v>
      </c>
      <c r="AB33" s="99" t="str">
        <f>IFERROR(IF(AND($F33="PASS",AB$14&lt;=$S33),INDEX('Matrix prices'!$J:$O,MATCH($K33&amp;"_"&amp;$J33&amp;"_"&amp;AB$14&amp;"_"&amp;$T33,'Matrix prices'!$A:$A,0),$Q33),"N/A"),"N/A")</f>
        <v>N/A</v>
      </c>
      <c r="AC33" s="98" t="str">
        <f>IFERROR(IF(AND($F33="PASS",AB$14&lt;=$S33),INDEX('Matrix prices'!$J:$O,MATCH($K33&amp;"_"&amp;$J33&amp;"_"&amp;AB$14&amp;"_"&amp;$T33,'Matrix prices'!$A:$A,0),$R33)+$C33,"N/A"),"N/A")</f>
        <v>N/A</v>
      </c>
      <c r="AD33" s="99" t="str">
        <f>IFERROR(IF(AND($F33="PASS",AD$14&lt;=$S33),INDEX('Matrix prices'!$J:$O,MATCH($K33&amp;"_"&amp;$J33&amp;"_"&amp;AD$14&amp;"_"&amp;$T33,'Matrix prices'!$A:$A,0),$Q33),"N/A"),"N/A")</f>
        <v>N/A</v>
      </c>
      <c r="AE33" s="98" t="str">
        <f>IFERROR(IF(AND($F33="PASS",AD$14&lt;=$S33),INDEX('Matrix prices'!$J:$O,MATCH($K33&amp;"_"&amp;$J33&amp;"_"&amp;AD$14&amp;"_"&amp;$T33,'Matrix prices'!$A:$A,0),$R33)+$C33,"N/A"),"N/A")</f>
        <v>N/A</v>
      </c>
      <c r="AF33" s="99" t="str">
        <f>IFERROR(IF(AND($F33="PASS",AF$14&lt;=$S33),INDEX('Matrix prices'!$J:$O,MATCH($K33&amp;"_"&amp;$J33&amp;"_"&amp;AF$14&amp;"_"&amp;$T33,'Matrix prices'!$A:$A,0),$Q33),"N/A"),"N/A")</f>
        <v>N/A</v>
      </c>
      <c r="AG33" s="98" t="str">
        <f>IFERROR(IF(AND($F33="PASS",AF$14&lt;=$S33),INDEX('Matrix prices'!$J:$O,MATCH($K33&amp;"_"&amp;$J33&amp;"_"&amp;AF$14&amp;"_"&amp;$T33,'Matrix prices'!$A:$A,0),$R33)+$C33,"N/A"),"N/A")</f>
        <v>N/A</v>
      </c>
    </row>
    <row r="34" spans="1:33" ht="15" x14ac:dyDescent="0.25">
      <c r="A34" s="89"/>
      <c r="B34" s="63"/>
      <c r="C34" s="65"/>
      <c r="D34" s="90"/>
      <c r="E34" s="83"/>
      <c r="F34" s="92" t="str">
        <f t="shared" si="5"/>
        <v/>
      </c>
      <c r="G34" s="108"/>
      <c r="H34" s="120">
        <f t="shared" si="6"/>
        <v>0</v>
      </c>
      <c r="I34" s="121" t="e">
        <f>MATCH($H34,'Postcode-exit zone'!$A:$A,0)</f>
        <v>#N/A</v>
      </c>
      <c r="J34" s="121" t="str">
        <f>IFERROR(INDEX('Postcode-exit zone'!$B:$B,$I34,1),"WM")</f>
        <v>WM</v>
      </c>
      <c r="K34" s="121" t="e">
        <f>INDEX('AQ bands'!$A:$A,MATCH($B34,'AQ bands'!$B:$B,1),1)</f>
        <v>#N/A</v>
      </c>
      <c r="L34" s="121" t="str">
        <f t="shared" si="7"/>
        <v>FAIL</v>
      </c>
      <c r="M34" s="121" t="str">
        <f t="shared" si="8"/>
        <v>FAIL</v>
      </c>
      <c r="N34" s="121" t="str">
        <f t="shared" si="0"/>
        <v>PASS</v>
      </c>
      <c r="O34" s="104" t="str">
        <f t="shared" ca="1" si="1"/>
        <v>-</v>
      </c>
      <c r="P34" s="104" t="str">
        <f t="shared" si="11"/>
        <v>Error</v>
      </c>
      <c r="Q34" s="104" t="e">
        <f t="shared" si="9"/>
        <v>#VALUE!</v>
      </c>
      <c r="R34" s="104" t="e">
        <f t="shared" si="10"/>
        <v>#VALUE!</v>
      </c>
      <c r="S34" s="104" t="str">
        <f t="shared" si="3"/>
        <v>N/A</v>
      </c>
      <c r="T34" s="104">
        <f t="shared" si="4"/>
        <v>0</v>
      </c>
      <c r="U34" s="125" t="s">
        <v>3183</v>
      </c>
      <c r="V34" s="126"/>
      <c r="W34" s="108"/>
      <c r="X34" s="99" t="str">
        <f>IFERROR(IF(AND($F34="PASS",X$14&lt;=$S34),INDEX('Matrix prices'!$J:$O,MATCH($K34&amp;"_"&amp;$J34&amp;"_"&amp;X$14&amp;"_"&amp;$T34,'Matrix prices'!$A:$A,0),$Q34),"N/A"),"N/A")</f>
        <v>N/A</v>
      </c>
      <c r="Y34" s="98" t="str">
        <f>IFERROR(IF(AND($F34="PASS",X$14&lt;=$S34),INDEX('Matrix prices'!$J:$O,MATCH($K34&amp;"_"&amp;$J34&amp;"_"&amp;X$14&amp;"_"&amp;$T34,'Matrix prices'!$A:$A,0),$R34)+$C34,"N/A"),"N/A")</f>
        <v>N/A</v>
      </c>
      <c r="Z34" s="99" t="str">
        <f>IFERROR(IF(AND($F34="PASS",Z$14&lt;=$S34),INDEX('Matrix prices'!$J:$O,MATCH($K34&amp;"_"&amp;$J34&amp;"_"&amp;Z$14&amp;"_"&amp;$T34,'Matrix prices'!$A:$A,0),$Q34),"N/A"),"N/A")</f>
        <v>N/A</v>
      </c>
      <c r="AA34" s="98" t="str">
        <f>IFERROR(IF(AND($F34="PASS",Z$14&lt;=$S34),INDEX('Matrix prices'!$J:$O,MATCH($K34&amp;"_"&amp;$J34&amp;"_"&amp;Z$14&amp;"_"&amp;$T34,'Matrix prices'!$A:$A,0),$R34)+$C34,"N/A"),"N/A")</f>
        <v>N/A</v>
      </c>
      <c r="AB34" s="99" t="str">
        <f>IFERROR(IF(AND($F34="PASS",AB$14&lt;=$S34),INDEX('Matrix prices'!$J:$O,MATCH($K34&amp;"_"&amp;$J34&amp;"_"&amp;AB$14&amp;"_"&amp;$T34,'Matrix prices'!$A:$A,0),$Q34),"N/A"),"N/A")</f>
        <v>N/A</v>
      </c>
      <c r="AC34" s="98" t="str">
        <f>IFERROR(IF(AND($F34="PASS",AB$14&lt;=$S34),INDEX('Matrix prices'!$J:$O,MATCH($K34&amp;"_"&amp;$J34&amp;"_"&amp;AB$14&amp;"_"&amp;$T34,'Matrix prices'!$A:$A,0),$R34)+$C34,"N/A"),"N/A")</f>
        <v>N/A</v>
      </c>
      <c r="AD34" s="99" t="str">
        <f>IFERROR(IF(AND($F34="PASS",AD$14&lt;=$S34),INDEX('Matrix prices'!$J:$O,MATCH($K34&amp;"_"&amp;$J34&amp;"_"&amp;AD$14&amp;"_"&amp;$T34,'Matrix prices'!$A:$A,0),$Q34),"N/A"),"N/A")</f>
        <v>N/A</v>
      </c>
      <c r="AE34" s="98" t="str">
        <f>IFERROR(IF(AND($F34="PASS",AD$14&lt;=$S34),INDEX('Matrix prices'!$J:$O,MATCH($K34&amp;"_"&amp;$J34&amp;"_"&amp;AD$14&amp;"_"&amp;$T34,'Matrix prices'!$A:$A,0),$R34)+$C34,"N/A"),"N/A")</f>
        <v>N/A</v>
      </c>
      <c r="AF34" s="99" t="str">
        <f>IFERROR(IF(AND($F34="PASS",AF$14&lt;=$S34),INDEX('Matrix prices'!$J:$O,MATCH($K34&amp;"_"&amp;$J34&amp;"_"&amp;AF$14&amp;"_"&amp;$T34,'Matrix prices'!$A:$A,0),$Q34),"N/A"),"N/A")</f>
        <v>N/A</v>
      </c>
      <c r="AG34" s="98" t="str">
        <f>IFERROR(IF(AND($F34="PASS",AF$14&lt;=$S34),INDEX('Matrix prices'!$J:$O,MATCH($K34&amp;"_"&amp;$J34&amp;"_"&amp;AF$14&amp;"_"&amp;$T34,'Matrix prices'!$A:$A,0),$R34)+$C34,"N/A"),"N/A")</f>
        <v>N/A</v>
      </c>
    </row>
    <row r="35" spans="1:33" ht="15" x14ac:dyDescent="0.25">
      <c r="A35" s="89"/>
      <c r="B35" s="63"/>
      <c r="C35" s="65"/>
      <c r="D35" s="90"/>
      <c r="E35" s="83"/>
      <c r="F35" s="92" t="str">
        <f t="shared" si="5"/>
        <v/>
      </c>
      <c r="G35" s="108"/>
      <c r="H35" s="120">
        <f t="shared" si="6"/>
        <v>0</v>
      </c>
      <c r="I35" s="121" t="e">
        <f>MATCH($H35,'Postcode-exit zone'!$A:$A,0)</f>
        <v>#N/A</v>
      </c>
      <c r="J35" s="121" t="str">
        <f>IFERROR(INDEX('Postcode-exit zone'!$B:$B,$I35,1),"WM")</f>
        <v>WM</v>
      </c>
      <c r="K35" s="121" t="e">
        <f>INDEX('AQ bands'!$A:$A,MATCH($B35,'AQ bands'!$B:$B,1),1)</f>
        <v>#N/A</v>
      </c>
      <c r="L35" s="121" t="str">
        <f t="shared" si="7"/>
        <v>FAIL</v>
      </c>
      <c r="M35" s="121" t="str">
        <f t="shared" si="8"/>
        <v>FAIL</v>
      </c>
      <c r="N35" s="121" t="str">
        <f t="shared" si="0"/>
        <v>PASS</v>
      </c>
      <c r="O35" s="104" t="str">
        <f t="shared" ca="1" si="1"/>
        <v>-</v>
      </c>
      <c r="P35" s="104" t="str">
        <f t="shared" si="11"/>
        <v>Error</v>
      </c>
      <c r="Q35" s="104" t="e">
        <f t="shared" si="9"/>
        <v>#VALUE!</v>
      </c>
      <c r="R35" s="104" t="e">
        <f t="shared" si="10"/>
        <v>#VALUE!</v>
      </c>
      <c r="S35" s="104" t="str">
        <f t="shared" si="3"/>
        <v>N/A</v>
      </c>
      <c r="T35" s="104">
        <f t="shared" si="4"/>
        <v>0</v>
      </c>
      <c r="U35" s="125" t="s">
        <v>3183</v>
      </c>
      <c r="V35" s="126"/>
      <c r="W35" s="108"/>
      <c r="X35" s="99" t="str">
        <f>IFERROR(IF(AND($F35="PASS",X$14&lt;=$S35),INDEX('Matrix prices'!$J:$O,MATCH($K35&amp;"_"&amp;$J35&amp;"_"&amp;X$14&amp;"_"&amp;$T35,'Matrix prices'!$A:$A,0),$Q35),"N/A"),"N/A")</f>
        <v>N/A</v>
      </c>
      <c r="Y35" s="98" t="str">
        <f>IFERROR(IF(AND($F35="PASS",X$14&lt;=$S35),INDEX('Matrix prices'!$J:$O,MATCH($K35&amp;"_"&amp;$J35&amp;"_"&amp;X$14&amp;"_"&amp;$T35,'Matrix prices'!$A:$A,0),$R35)+$C35,"N/A"),"N/A")</f>
        <v>N/A</v>
      </c>
      <c r="Z35" s="99" t="str">
        <f>IFERROR(IF(AND($F35="PASS",Z$14&lt;=$S35),INDEX('Matrix prices'!$J:$O,MATCH($K35&amp;"_"&amp;$J35&amp;"_"&amp;Z$14&amp;"_"&amp;$T35,'Matrix prices'!$A:$A,0),$Q35),"N/A"),"N/A")</f>
        <v>N/A</v>
      </c>
      <c r="AA35" s="98" t="str">
        <f>IFERROR(IF(AND($F35="PASS",Z$14&lt;=$S35),INDEX('Matrix prices'!$J:$O,MATCH($K35&amp;"_"&amp;$J35&amp;"_"&amp;Z$14&amp;"_"&amp;$T35,'Matrix prices'!$A:$A,0),$R35)+$C35,"N/A"),"N/A")</f>
        <v>N/A</v>
      </c>
      <c r="AB35" s="99" t="str">
        <f>IFERROR(IF(AND($F35="PASS",AB$14&lt;=$S35),INDEX('Matrix prices'!$J:$O,MATCH($K35&amp;"_"&amp;$J35&amp;"_"&amp;AB$14&amp;"_"&amp;$T35,'Matrix prices'!$A:$A,0),$Q35),"N/A"),"N/A")</f>
        <v>N/A</v>
      </c>
      <c r="AC35" s="98" t="str">
        <f>IFERROR(IF(AND($F35="PASS",AB$14&lt;=$S35),INDEX('Matrix prices'!$J:$O,MATCH($K35&amp;"_"&amp;$J35&amp;"_"&amp;AB$14&amp;"_"&amp;$T35,'Matrix prices'!$A:$A,0),$R35)+$C35,"N/A"),"N/A")</f>
        <v>N/A</v>
      </c>
      <c r="AD35" s="99" t="str">
        <f>IFERROR(IF(AND($F35="PASS",AD$14&lt;=$S35),INDEX('Matrix prices'!$J:$O,MATCH($K35&amp;"_"&amp;$J35&amp;"_"&amp;AD$14&amp;"_"&amp;$T35,'Matrix prices'!$A:$A,0),$Q35),"N/A"),"N/A")</f>
        <v>N/A</v>
      </c>
      <c r="AE35" s="98" t="str">
        <f>IFERROR(IF(AND($F35="PASS",AD$14&lt;=$S35),INDEX('Matrix prices'!$J:$O,MATCH($K35&amp;"_"&amp;$J35&amp;"_"&amp;AD$14&amp;"_"&amp;$T35,'Matrix prices'!$A:$A,0),$R35)+$C35,"N/A"),"N/A")</f>
        <v>N/A</v>
      </c>
      <c r="AF35" s="99" t="str">
        <f>IFERROR(IF(AND($F35="PASS",AF$14&lt;=$S35),INDEX('Matrix prices'!$J:$O,MATCH($K35&amp;"_"&amp;$J35&amp;"_"&amp;AF$14&amp;"_"&amp;$T35,'Matrix prices'!$A:$A,0),$Q35),"N/A"),"N/A")</f>
        <v>N/A</v>
      </c>
      <c r="AG35" s="98" t="str">
        <f>IFERROR(IF(AND($F35="PASS",AF$14&lt;=$S35),INDEX('Matrix prices'!$J:$O,MATCH($K35&amp;"_"&amp;$J35&amp;"_"&amp;AF$14&amp;"_"&amp;$T35,'Matrix prices'!$A:$A,0),$R35)+$C35,"N/A"),"N/A")</f>
        <v>N/A</v>
      </c>
    </row>
    <row r="36" spans="1:33" ht="15" x14ac:dyDescent="0.25">
      <c r="A36" s="89"/>
      <c r="B36" s="63"/>
      <c r="C36" s="65"/>
      <c r="D36" s="90"/>
      <c r="E36" s="83"/>
      <c r="F36" s="92" t="str">
        <f t="shared" si="5"/>
        <v/>
      </c>
      <c r="G36" s="108"/>
      <c r="H36" s="120">
        <f t="shared" si="6"/>
        <v>0</v>
      </c>
      <c r="I36" s="121" t="e">
        <f>MATCH($H36,'Postcode-exit zone'!$A:$A,0)</f>
        <v>#N/A</v>
      </c>
      <c r="J36" s="121" t="str">
        <f>IFERROR(INDEX('Postcode-exit zone'!$B:$B,$I36,1),"WM")</f>
        <v>WM</v>
      </c>
      <c r="K36" s="121" t="e">
        <f>INDEX('AQ bands'!$A:$A,MATCH($B36,'AQ bands'!$B:$B,1),1)</f>
        <v>#N/A</v>
      </c>
      <c r="L36" s="121" t="str">
        <f t="shared" si="7"/>
        <v>FAIL</v>
      </c>
      <c r="M36" s="121" t="str">
        <f t="shared" si="8"/>
        <v>FAIL</v>
      </c>
      <c r="N36" s="121" t="str">
        <f t="shared" si="0"/>
        <v>PASS</v>
      </c>
      <c r="O36" s="104" t="str">
        <f t="shared" ca="1" si="1"/>
        <v>-</v>
      </c>
      <c r="P36" s="104" t="str">
        <f t="shared" si="11"/>
        <v>Error</v>
      </c>
      <c r="Q36" s="104" t="e">
        <f t="shared" si="9"/>
        <v>#VALUE!</v>
      </c>
      <c r="R36" s="104" t="e">
        <f t="shared" si="10"/>
        <v>#VALUE!</v>
      </c>
      <c r="S36" s="104" t="str">
        <f t="shared" si="3"/>
        <v>N/A</v>
      </c>
      <c r="T36" s="104">
        <f t="shared" si="4"/>
        <v>0</v>
      </c>
      <c r="U36" s="125" t="s">
        <v>3183</v>
      </c>
      <c r="V36" s="126"/>
      <c r="W36" s="108"/>
      <c r="X36" s="99" t="str">
        <f>IFERROR(IF(AND($F36="PASS",X$14&lt;=$S36),INDEX('Matrix prices'!$J:$O,MATCH($K36&amp;"_"&amp;$J36&amp;"_"&amp;X$14&amp;"_"&amp;$T36,'Matrix prices'!$A:$A,0),$Q36),"N/A"),"N/A")</f>
        <v>N/A</v>
      </c>
      <c r="Y36" s="98" t="str">
        <f>IFERROR(IF(AND($F36="PASS",X$14&lt;=$S36),INDEX('Matrix prices'!$J:$O,MATCH($K36&amp;"_"&amp;$J36&amp;"_"&amp;X$14&amp;"_"&amp;$T36,'Matrix prices'!$A:$A,0),$R36)+$C36,"N/A"),"N/A")</f>
        <v>N/A</v>
      </c>
      <c r="Z36" s="99" t="str">
        <f>IFERROR(IF(AND($F36="PASS",Z$14&lt;=$S36),INDEX('Matrix prices'!$J:$O,MATCH($K36&amp;"_"&amp;$J36&amp;"_"&amp;Z$14&amp;"_"&amp;$T36,'Matrix prices'!$A:$A,0),$Q36),"N/A"),"N/A")</f>
        <v>N/A</v>
      </c>
      <c r="AA36" s="98" t="str">
        <f>IFERROR(IF(AND($F36="PASS",Z$14&lt;=$S36),INDEX('Matrix prices'!$J:$O,MATCH($K36&amp;"_"&amp;$J36&amp;"_"&amp;Z$14&amp;"_"&amp;$T36,'Matrix prices'!$A:$A,0),$R36)+$C36,"N/A"),"N/A")</f>
        <v>N/A</v>
      </c>
      <c r="AB36" s="99" t="str">
        <f>IFERROR(IF(AND($F36="PASS",AB$14&lt;=$S36),INDEX('Matrix prices'!$J:$O,MATCH($K36&amp;"_"&amp;$J36&amp;"_"&amp;AB$14&amp;"_"&amp;$T36,'Matrix prices'!$A:$A,0),$Q36),"N/A"),"N/A")</f>
        <v>N/A</v>
      </c>
      <c r="AC36" s="98" t="str">
        <f>IFERROR(IF(AND($F36="PASS",AB$14&lt;=$S36),INDEX('Matrix prices'!$J:$O,MATCH($K36&amp;"_"&amp;$J36&amp;"_"&amp;AB$14&amp;"_"&amp;$T36,'Matrix prices'!$A:$A,0),$R36)+$C36,"N/A"),"N/A")</f>
        <v>N/A</v>
      </c>
      <c r="AD36" s="99" t="str">
        <f>IFERROR(IF(AND($F36="PASS",AD$14&lt;=$S36),INDEX('Matrix prices'!$J:$O,MATCH($K36&amp;"_"&amp;$J36&amp;"_"&amp;AD$14&amp;"_"&amp;$T36,'Matrix prices'!$A:$A,0),$Q36),"N/A"),"N/A")</f>
        <v>N/A</v>
      </c>
      <c r="AE36" s="98" t="str">
        <f>IFERROR(IF(AND($F36="PASS",AD$14&lt;=$S36),INDEX('Matrix prices'!$J:$O,MATCH($K36&amp;"_"&amp;$J36&amp;"_"&amp;AD$14&amp;"_"&amp;$T36,'Matrix prices'!$A:$A,0),$R36)+$C36,"N/A"),"N/A")</f>
        <v>N/A</v>
      </c>
      <c r="AF36" s="99" t="str">
        <f>IFERROR(IF(AND($F36="PASS",AF$14&lt;=$S36),INDEX('Matrix prices'!$J:$O,MATCH($K36&amp;"_"&amp;$J36&amp;"_"&amp;AF$14&amp;"_"&amp;$T36,'Matrix prices'!$A:$A,0),$Q36),"N/A"),"N/A")</f>
        <v>N/A</v>
      </c>
      <c r="AG36" s="98" t="str">
        <f>IFERROR(IF(AND($F36="PASS",AF$14&lt;=$S36),INDEX('Matrix prices'!$J:$O,MATCH($K36&amp;"_"&amp;$J36&amp;"_"&amp;AF$14&amp;"_"&amp;$T36,'Matrix prices'!$A:$A,0),$R36)+$C36,"N/A"),"N/A")</f>
        <v>N/A</v>
      </c>
    </row>
    <row r="37" spans="1:33" ht="15" x14ac:dyDescent="0.25">
      <c r="A37" s="89"/>
      <c r="B37" s="63"/>
      <c r="C37" s="65"/>
      <c r="D37" s="90"/>
      <c r="E37" s="83"/>
      <c r="F37" s="92" t="str">
        <f t="shared" si="5"/>
        <v/>
      </c>
      <c r="G37" s="108"/>
      <c r="H37" s="120">
        <f t="shared" si="6"/>
        <v>0</v>
      </c>
      <c r="I37" s="121" t="e">
        <f>MATCH($H37,'Postcode-exit zone'!$A:$A,0)</f>
        <v>#N/A</v>
      </c>
      <c r="J37" s="121" t="str">
        <f>IFERROR(INDEX('Postcode-exit zone'!$B:$B,$I37,1),"WM")</f>
        <v>WM</v>
      </c>
      <c r="K37" s="121" t="e">
        <f>INDEX('AQ bands'!$A:$A,MATCH($B37,'AQ bands'!$B:$B,1),1)</f>
        <v>#N/A</v>
      </c>
      <c r="L37" s="121" t="str">
        <f t="shared" si="7"/>
        <v>FAIL</v>
      </c>
      <c r="M37" s="121" t="str">
        <f t="shared" si="8"/>
        <v>FAIL</v>
      </c>
      <c r="N37" s="121" t="str">
        <f t="shared" si="0"/>
        <v>PASS</v>
      </c>
      <c r="O37" s="104" t="str">
        <f t="shared" ca="1" si="1"/>
        <v>-</v>
      </c>
      <c r="P37" s="104" t="str">
        <f t="shared" si="11"/>
        <v>Error</v>
      </c>
      <c r="Q37" s="104" t="e">
        <f t="shared" si="9"/>
        <v>#VALUE!</v>
      </c>
      <c r="R37" s="104" t="e">
        <f t="shared" si="10"/>
        <v>#VALUE!</v>
      </c>
      <c r="S37" s="104" t="str">
        <f t="shared" si="3"/>
        <v>N/A</v>
      </c>
      <c r="T37" s="104">
        <f t="shared" si="4"/>
        <v>0</v>
      </c>
      <c r="U37" s="125" t="s">
        <v>3183</v>
      </c>
      <c r="V37" s="126"/>
      <c r="W37" s="108"/>
      <c r="X37" s="99" t="str">
        <f>IFERROR(IF(AND($F37="PASS",X$14&lt;=$S37),INDEX('Matrix prices'!$J:$O,MATCH($K37&amp;"_"&amp;$J37&amp;"_"&amp;X$14&amp;"_"&amp;$T37,'Matrix prices'!$A:$A,0),$Q37),"N/A"),"N/A")</f>
        <v>N/A</v>
      </c>
      <c r="Y37" s="98" t="str">
        <f>IFERROR(IF(AND($F37="PASS",X$14&lt;=$S37),INDEX('Matrix prices'!$J:$O,MATCH($K37&amp;"_"&amp;$J37&amp;"_"&amp;X$14&amp;"_"&amp;$T37,'Matrix prices'!$A:$A,0),$R37)+$C37,"N/A"),"N/A")</f>
        <v>N/A</v>
      </c>
      <c r="Z37" s="99" t="str">
        <f>IFERROR(IF(AND($F37="PASS",Z$14&lt;=$S37),INDEX('Matrix prices'!$J:$O,MATCH($K37&amp;"_"&amp;$J37&amp;"_"&amp;Z$14&amp;"_"&amp;$T37,'Matrix prices'!$A:$A,0),$Q37),"N/A"),"N/A")</f>
        <v>N/A</v>
      </c>
      <c r="AA37" s="98" t="str">
        <f>IFERROR(IF(AND($F37="PASS",Z$14&lt;=$S37),INDEX('Matrix prices'!$J:$O,MATCH($K37&amp;"_"&amp;$J37&amp;"_"&amp;Z$14&amp;"_"&amp;$T37,'Matrix prices'!$A:$A,0),$R37)+$C37,"N/A"),"N/A")</f>
        <v>N/A</v>
      </c>
      <c r="AB37" s="99" t="str">
        <f>IFERROR(IF(AND($F37="PASS",AB$14&lt;=$S37),INDEX('Matrix prices'!$J:$O,MATCH($K37&amp;"_"&amp;$J37&amp;"_"&amp;AB$14&amp;"_"&amp;$T37,'Matrix prices'!$A:$A,0),$Q37),"N/A"),"N/A")</f>
        <v>N/A</v>
      </c>
      <c r="AC37" s="98" t="str">
        <f>IFERROR(IF(AND($F37="PASS",AB$14&lt;=$S37),INDEX('Matrix prices'!$J:$O,MATCH($K37&amp;"_"&amp;$J37&amp;"_"&amp;AB$14&amp;"_"&amp;$T37,'Matrix prices'!$A:$A,0),$R37)+$C37,"N/A"),"N/A")</f>
        <v>N/A</v>
      </c>
      <c r="AD37" s="99" t="str">
        <f>IFERROR(IF(AND($F37="PASS",AD$14&lt;=$S37),INDEX('Matrix prices'!$J:$O,MATCH($K37&amp;"_"&amp;$J37&amp;"_"&amp;AD$14&amp;"_"&amp;$T37,'Matrix prices'!$A:$A,0),$Q37),"N/A"),"N/A")</f>
        <v>N/A</v>
      </c>
      <c r="AE37" s="98" t="str">
        <f>IFERROR(IF(AND($F37="PASS",AD$14&lt;=$S37),INDEX('Matrix prices'!$J:$O,MATCH($K37&amp;"_"&amp;$J37&amp;"_"&amp;AD$14&amp;"_"&amp;$T37,'Matrix prices'!$A:$A,0),$R37)+$C37,"N/A"),"N/A")</f>
        <v>N/A</v>
      </c>
      <c r="AF37" s="99" t="str">
        <f>IFERROR(IF(AND($F37="PASS",AF$14&lt;=$S37),INDEX('Matrix prices'!$J:$O,MATCH($K37&amp;"_"&amp;$J37&amp;"_"&amp;AF$14&amp;"_"&amp;$T37,'Matrix prices'!$A:$A,0),$Q37),"N/A"),"N/A")</f>
        <v>N/A</v>
      </c>
      <c r="AG37" s="98" t="str">
        <f>IFERROR(IF(AND($F37="PASS",AF$14&lt;=$S37),INDEX('Matrix prices'!$J:$O,MATCH($K37&amp;"_"&amp;$J37&amp;"_"&amp;AF$14&amp;"_"&amp;$T37,'Matrix prices'!$A:$A,0),$R37)+$C37,"N/A"),"N/A")</f>
        <v>N/A</v>
      </c>
    </row>
    <row r="38" spans="1:33" ht="15" x14ac:dyDescent="0.25">
      <c r="A38" s="89"/>
      <c r="B38" s="63"/>
      <c r="C38" s="65"/>
      <c r="D38" s="90"/>
      <c r="E38" s="83"/>
      <c r="F38" s="92" t="str">
        <f t="shared" si="5"/>
        <v/>
      </c>
      <c r="G38" s="108"/>
      <c r="H38" s="120">
        <f t="shared" si="6"/>
        <v>0</v>
      </c>
      <c r="I38" s="121" t="e">
        <f>MATCH($H38,'Postcode-exit zone'!$A:$A,0)</f>
        <v>#N/A</v>
      </c>
      <c r="J38" s="121" t="str">
        <f>IFERROR(INDEX('Postcode-exit zone'!$B:$B,$I38,1),"WM")</f>
        <v>WM</v>
      </c>
      <c r="K38" s="121" t="e">
        <f>INDEX('AQ bands'!$A:$A,MATCH($B38,'AQ bands'!$B:$B,1),1)</f>
        <v>#N/A</v>
      </c>
      <c r="L38" s="121" t="str">
        <f t="shared" si="7"/>
        <v>FAIL</v>
      </c>
      <c r="M38" s="121" t="str">
        <f t="shared" si="8"/>
        <v>FAIL</v>
      </c>
      <c r="N38" s="121" t="str">
        <f t="shared" si="0"/>
        <v>PASS</v>
      </c>
      <c r="O38" s="104" t="str">
        <f t="shared" ca="1" si="1"/>
        <v>-</v>
      </c>
      <c r="P38" s="104" t="str">
        <f t="shared" si="11"/>
        <v>Error</v>
      </c>
      <c r="Q38" s="104" t="e">
        <f t="shared" si="9"/>
        <v>#VALUE!</v>
      </c>
      <c r="R38" s="104" t="e">
        <f t="shared" si="10"/>
        <v>#VALUE!</v>
      </c>
      <c r="S38" s="104" t="str">
        <f t="shared" si="3"/>
        <v>N/A</v>
      </c>
      <c r="T38" s="104">
        <f t="shared" si="4"/>
        <v>0</v>
      </c>
      <c r="U38" s="125" t="s">
        <v>3183</v>
      </c>
      <c r="V38" s="126"/>
      <c r="W38" s="108"/>
      <c r="X38" s="99" t="str">
        <f>IFERROR(IF(AND($F38="PASS",X$14&lt;=$S38),INDEX('Matrix prices'!$J:$O,MATCH($K38&amp;"_"&amp;$J38&amp;"_"&amp;X$14&amp;"_"&amp;$T38,'Matrix prices'!$A:$A,0),$Q38),"N/A"),"N/A")</f>
        <v>N/A</v>
      </c>
      <c r="Y38" s="98" t="str">
        <f>IFERROR(IF(AND($F38="PASS",X$14&lt;=$S38),INDEX('Matrix prices'!$J:$O,MATCH($K38&amp;"_"&amp;$J38&amp;"_"&amp;X$14&amp;"_"&amp;$T38,'Matrix prices'!$A:$A,0),$R38)+$C38,"N/A"),"N/A")</f>
        <v>N/A</v>
      </c>
      <c r="Z38" s="99" t="str">
        <f>IFERROR(IF(AND($F38="PASS",Z$14&lt;=$S38),INDEX('Matrix prices'!$J:$O,MATCH($K38&amp;"_"&amp;$J38&amp;"_"&amp;Z$14&amp;"_"&amp;$T38,'Matrix prices'!$A:$A,0),$Q38),"N/A"),"N/A")</f>
        <v>N/A</v>
      </c>
      <c r="AA38" s="98" t="str">
        <f>IFERROR(IF(AND($F38="PASS",Z$14&lt;=$S38),INDEX('Matrix prices'!$J:$O,MATCH($K38&amp;"_"&amp;$J38&amp;"_"&amp;Z$14&amp;"_"&amp;$T38,'Matrix prices'!$A:$A,0),$R38)+$C38,"N/A"),"N/A")</f>
        <v>N/A</v>
      </c>
      <c r="AB38" s="99" t="str">
        <f>IFERROR(IF(AND($F38="PASS",AB$14&lt;=$S38),INDEX('Matrix prices'!$J:$O,MATCH($K38&amp;"_"&amp;$J38&amp;"_"&amp;AB$14&amp;"_"&amp;$T38,'Matrix prices'!$A:$A,0),$Q38),"N/A"),"N/A")</f>
        <v>N/A</v>
      </c>
      <c r="AC38" s="98" t="str">
        <f>IFERROR(IF(AND($F38="PASS",AB$14&lt;=$S38),INDEX('Matrix prices'!$J:$O,MATCH($K38&amp;"_"&amp;$J38&amp;"_"&amp;AB$14&amp;"_"&amp;$T38,'Matrix prices'!$A:$A,0),$R38)+$C38,"N/A"),"N/A")</f>
        <v>N/A</v>
      </c>
      <c r="AD38" s="99" t="str">
        <f>IFERROR(IF(AND($F38="PASS",AD$14&lt;=$S38),INDEX('Matrix prices'!$J:$O,MATCH($K38&amp;"_"&amp;$J38&amp;"_"&amp;AD$14&amp;"_"&amp;$T38,'Matrix prices'!$A:$A,0),$Q38),"N/A"),"N/A")</f>
        <v>N/A</v>
      </c>
      <c r="AE38" s="98" t="str">
        <f>IFERROR(IF(AND($F38="PASS",AD$14&lt;=$S38),INDEX('Matrix prices'!$J:$O,MATCH($K38&amp;"_"&amp;$J38&amp;"_"&amp;AD$14&amp;"_"&amp;$T38,'Matrix prices'!$A:$A,0),$R38)+$C38,"N/A"),"N/A")</f>
        <v>N/A</v>
      </c>
      <c r="AF38" s="99" t="str">
        <f>IFERROR(IF(AND($F38="PASS",AF$14&lt;=$S38),INDEX('Matrix prices'!$J:$O,MATCH($K38&amp;"_"&amp;$J38&amp;"_"&amp;AF$14&amp;"_"&amp;$T38,'Matrix prices'!$A:$A,0),$Q38),"N/A"),"N/A")</f>
        <v>N/A</v>
      </c>
      <c r="AG38" s="98" t="str">
        <f>IFERROR(IF(AND($F38="PASS",AF$14&lt;=$S38),INDEX('Matrix prices'!$J:$O,MATCH($K38&amp;"_"&amp;$J38&amp;"_"&amp;AF$14&amp;"_"&amp;$T38,'Matrix prices'!$A:$A,0),$R38)+$C38,"N/A"),"N/A")</f>
        <v>N/A</v>
      </c>
    </row>
    <row r="39" spans="1:33" ht="15" x14ac:dyDescent="0.25">
      <c r="A39" s="89"/>
      <c r="B39" s="63"/>
      <c r="C39" s="65"/>
      <c r="D39" s="90"/>
      <c r="E39" s="83"/>
      <c r="F39" s="92" t="str">
        <f t="shared" si="5"/>
        <v/>
      </c>
      <c r="G39" s="108"/>
      <c r="H39" s="120">
        <f t="shared" si="6"/>
        <v>0</v>
      </c>
      <c r="I39" s="121" t="e">
        <f>MATCH($H39,'Postcode-exit zone'!$A:$A,0)</f>
        <v>#N/A</v>
      </c>
      <c r="J39" s="121" t="str">
        <f>IFERROR(INDEX('Postcode-exit zone'!$B:$B,$I39,1),"WM")</f>
        <v>WM</v>
      </c>
      <c r="K39" s="121" t="e">
        <f>INDEX('AQ bands'!$A:$A,MATCH($B39,'AQ bands'!$B:$B,1),1)</f>
        <v>#N/A</v>
      </c>
      <c r="L39" s="121" t="str">
        <f t="shared" si="7"/>
        <v>FAIL</v>
      </c>
      <c r="M39" s="121" t="str">
        <f t="shared" si="8"/>
        <v>FAIL</v>
      </c>
      <c r="N39" s="121" t="str">
        <f t="shared" si="0"/>
        <v>PASS</v>
      </c>
      <c r="O39" s="104" t="str">
        <f t="shared" ca="1" si="1"/>
        <v>-</v>
      </c>
      <c r="P39" s="104" t="str">
        <f t="shared" si="11"/>
        <v>Error</v>
      </c>
      <c r="Q39" s="104" t="e">
        <f t="shared" si="9"/>
        <v>#VALUE!</v>
      </c>
      <c r="R39" s="104" t="e">
        <f t="shared" si="10"/>
        <v>#VALUE!</v>
      </c>
      <c r="S39" s="104" t="str">
        <f t="shared" si="3"/>
        <v>N/A</v>
      </c>
      <c r="T39" s="104">
        <f t="shared" si="4"/>
        <v>0</v>
      </c>
      <c r="U39" s="125" t="s">
        <v>3183</v>
      </c>
      <c r="V39" s="126"/>
      <c r="W39" s="108"/>
      <c r="X39" s="99" t="str">
        <f>IFERROR(IF(AND($F39="PASS",X$14&lt;=$S39),INDEX('Matrix prices'!$J:$O,MATCH($K39&amp;"_"&amp;$J39&amp;"_"&amp;X$14&amp;"_"&amp;$T39,'Matrix prices'!$A:$A,0),$Q39),"N/A"),"N/A")</f>
        <v>N/A</v>
      </c>
      <c r="Y39" s="98" t="str">
        <f>IFERROR(IF(AND($F39="PASS",X$14&lt;=$S39),INDEX('Matrix prices'!$J:$O,MATCH($K39&amp;"_"&amp;$J39&amp;"_"&amp;X$14&amp;"_"&amp;$T39,'Matrix prices'!$A:$A,0),$R39)+$C39,"N/A"),"N/A")</f>
        <v>N/A</v>
      </c>
      <c r="Z39" s="99" t="str">
        <f>IFERROR(IF(AND($F39="PASS",Z$14&lt;=$S39),INDEX('Matrix prices'!$J:$O,MATCH($K39&amp;"_"&amp;$J39&amp;"_"&amp;Z$14&amp;"_"&amp;$T39,'Matrix prices'!$A:$A,0),$Q39),"N/A"),"N/A")</f>
        <v>N/A</v>
      </c>
      <c r="AA39" s="98" t="str">
        <f>IFERROR(IF(AND($F39="PASS",Z$14&lt;=$S39),INDEX('Matrix prices'!$J:$O,MATCH($K39&amp;"_"&amp;$J39&amp;"_"&amp;Z$14&amp;"_"&amp;$T39,'Matrix prices'!$A:$A,0),$R39)+$C39,"N/A"),"N/A")</f>
        <v>N/A</v>
      </c>
      <c r="AB39" s="99" t="str">
        <f>IFERROR(IF(AND($F39="PASS",AB$14&lt;=$S39),INDEX('Matrix prices'!$J:$O,MATCH($K39&amp;"_"&amp;$J39&amp;"_"&amp;AB$14&amp;"_"&amp;$T39,'Matrix prices'!$A:$A,0),$Q39),"N/A"),"N/A")</f>
        <v>N/A</v>
      </c>
      <c r="AC39" s="98" t="str">
        <f>IFERROR(IF(AND($F39="PASS",AB$14&lt;=$S39),INDEX('Matrix prices'!$J:$O,MATCH($K39&amp;"_"&amp;$J39&amp;"_"&amp;AB$14&amp;"_"&amp;$T39,'Matrix prices'!$A:$A,0),$R39)+$C39,"N/A"),"N/A")</f>
        <v>N/A</v>
      </c>
      <c r="AD39" s="99" t="str">
        <f>IFERROR(IF(AND($F39="PASS",AD$14&lt;=$S39),INDEX('Matrix prices'!$J:$O,MATCH($K39&amp;"_"&amp;$J39&amp;"_"&amp;AD$14&amp;"_"&amp;$T39,'Matrix prices'!$A:$A,0),$Q39),"N/A"),"N/A")</f>
        <v>N/A</v>
      </c>
      <c r="AE39" s="98" t="str">
        <f>IFERROR(IF(AND($F39="PASS",AD$14&lt;=$S39),INDEX('Matrix prices'!$J:$O,MATCH($K39&amp;"_"&amp;$J39&amp;"_"&amp;AD$14&amp;"_"&amp;$T39,'Matrix prices'!$A:$A,0),$R39)+$C39,"N/A"),"N/A")</f>
        <v>N/A</v>
      </c>
      <c r="AF39" s="99" t="str">
        <f>IFERROR(IF(AND($F39="PASS",AF$14&lt;=$S39),INDEX('Matrix prices'!$J:$O,MATCH($K39&amp;"_"&amp;$J39&amp;"_"&amp;AF$14&amp;"_"&amp;$T39,'Matrix prices'!$A:$A,0),$Q39),"N/A"),"N/A")</f>
        <v>N/A</v>
      </c>
      <c r="AG39" s="98" t="str">
        <f>IFERROR(IF(AND($F39="PASS",AF$14&lt;=$S39),INDEX('Matrix prices'!$J:$O,MATCH($K39&amp;"_"&amp;$J39&amp;"_"&amp;AF$14&amp;"_"&amp;$T39,'Matrix prices'!$A:$A,0),$R39)+$C39,"N/A"),"N/A")</f>
        <v>N/A</v>
      </c>
    </row>
    <row r="40" spans="1:33" ht="15" x14ac:dyDescent="0.25">
      <c r="A40" s="89"/>
      <c r="B40" s="63"/>
      <c r="C40" s="65"/>
      <c r="D40" s="90"/>
      <c r="E40" s="83"/>
      <c r="F40" s="92" t="str">
        <f t="shared" si="5"/>
        <v/>
      </c>
      <c r="G40" s="108"/>
      <c r="H40" s="120">
        <f t="shared" si="6"/>
        <v>0</v>
      </c>
      <c r="I40" s="121" t="e">
        <f>MATCH($H40,'Postcode-exit zone'!$A:$A,0)</f>
        <v>#N/A</v>
      </c>
      <c r="J40" s="121" t="str">
        <f>IFERROR(INDEX('Postcode-exit zone'!$B:$B,$I40,1),"WM")</f>
        <v>WM</v>
      </c>
      <c r="K40" s="121" t="e">
        <f>INDEX('AQ bands'!$A:$A,MATCH($B40,'AQ bands'!$B:$B,1),1)</f>
        <v>#N/A</v>
      </c>
      <c r="L40" s="121" t="str">
        <f t="shared" si="7"/>
        <v>FAIL</v>
      </c>
      <c r="M40" s="121" t="str">
        <f t="shared" si="8"/>
        <v>FAIL</v>
      </c>
      <c r="N40" s="121" t="str">
        <f t="shared" si="0"/>
        <v>PASS</v>
      </c>
      <c r="O40" s="104" t="str">
        <f t="shared" ca="1" si="1"/>
        <v>-</v>
      </c>
      <c r="P40" s="104" t="str">
        <f t="shared" si="11"/>
        <v>Error</v>
      </c>
      <c r="Q40" s="104" t="e">
        <f t="shared" si="9"/>
        <v>#VALUE!</v>
      </c>
      <c r="R40" s="104" t="e">
        <f t="shared" si="10"/>
        <v>#VALUE!</v>
      </c>
      <c r="S40" s="104" t="str">
        <f t="shared" si="3"/>
        <v>N/A</v>
      </c>
      <c r="T40" s="104">
        <f t="shared" si="4"/>
        <v>0</v>
      </c>
      <c r="U40" s="125" t="s">
        <v>3183</v>
      </c>
      <c r="V40" s="126"/>
      <c r="W40" s="108"/>
      <c r="X40" s="99" t="str">
        <f>IFERROR(IF(AND($F40="PASS",X$14&lt;=$S40),INDEX('Matrix prices'!$J:$O,MATCH($K40&amp;"_"&amp;$J40&amp;"_"&amp;X$14&amp;"_"&amp;$T40,'Matrix prices'!$A:$A,0),$Q40),"N/A"),"N/A")</f>
        <v>N/A</v>
      </c>
      <c r="Y40" s="98" t="str">
        <f>IFERROR(IF(AND($F40="PASS",X$14&lt;=$S40),INDEX('Matrix prices'!$J:$O,MATCH($K40&amp;"_"&amp;$J40&amp;"_"&amp;X$14&amp;"_"&amp;$T40,'Matrix prices'!$A:$A,0),$R40)+$C40,"N/A"),"N/A")</f>
        <v>N/A</v>
      </c>
      <c r="Z40" s="99" t="str">
        <f>IFERROR(IF(AND($F40="PASS",Z$14&lt;=$S40),INDEX('Matrix prices'!$J:$O,MATCH($K40&amp;"_"&amp;$J40&amp;"_"&amp;Z$14&amp;"_"&amp;$T40,'Matrix prices'!$A:$A,0),$Q40),"N/A"),"N/A")</f>
        <v>N/A</v>
      </c>
      <c r="AA40" s="98" t="str">
        <f>IFERROR(IF(AND($F40="PASS",Z$14&lt;=$S40),INDEX('Matrix prices'!$J:$O,MATCH($K40&amp;"_"&amp;$J40&amp;"_"&amp;Z$14&amp;"_"&amp;$T40,'Matrix prices'!$A:$A,0),$R40)+$C40,"N/A"),"N/A")</f>
        <v>N/A</v>
      </c>
      <c r="AB40" s="99" t="str">
        <f>IFERROR(IF(AND($F40="PASS",AB$14&lt;=$S40),INDEX('Matrix prices'!$J:$O,MATCH($K40&amp;"_"&amp;$J40&amp;"_"&amp;AB$14&amp;"_"&amp;$T40,'Matrix prices'!$A:$A,0),$Q40),"N/A"),"N/A")</f>
        <v>N/A</v>
      </c>
      <c r="AC40" s="98" t="str">
        <f>IFERROR(IF(AND($F40="PASS",AB$14&lt;=$S40),INDEX('Matrix prices'!$J:$O,MATCH($K40&amp;"_"&amp;$J40&amp;"_"&amp;AB$14&amp;"_"&amp;$T40,'Matrix prices'!$A:$A,0),$R40)+$C40,"N/A"),"N/A")</f>
        <v>N/A</v>
      </c>
      <c r="AD40" s="99" t="str">
        <f>IFERROR(IF(AND($F40="PASS",AD$14&lt;=$S40),INDEX('Matrix prices'!$J:$O,MATCH($K40&amp;"_"&amp;$J40&amp;"_"&amp;AD$14&amp;"_"&amp;$T40,'Matrix prices'!$A:$A,0),$Q40),"N/A"),"N/A")</f>
        <v>N/A</v>
      </c>
      <c r="AE40" s="98" t="str">
        <f>IFERROR(IF(AND($F40="PASS",AD$14&lt;=$S40),INDEX('Matrix prices'!$J:$O,MATCH($K40&amp;"_"&amp;$J40&amp;"_"&amp;AD$14&amp;"_"&amp;$T40,'Matrix prices'!$A:$A,0),$R40)+$C40,"N/A"),"N/A")</f>
        <v>N/A</v>
      </c>
      <c r="AF40" s="99" t="str">
        <f>IFERROR(IF(AND($F40="PASS",AF$14&lt;=$S40),INDEX('Matrix prices'!$J:$O,MATCH($K40&amp;"_"&amp;$J40&amp;"_"&amp;AF$14&amp;"_"&amp;$T40,'Matrix prices'!$A:$A,0),$Q40),"N/A"),"N/A")</f>
        <v>N/A</v>
      </c>
      <c r="AG40" s="98" t="str">
        <f>IFERROR(IF(AND($F40="PASS",AF$14&lt;=$S40),INDEX('Matrix prices'!$J:$O,MATCH($K40&amp;"_"&amp;$J40&amp;"_"&amp;AF$14&amp;"_"&amp;$T40,'Matrix prices'!$A:$A,0),$R40)+$C40,"N/A"),"N/A")</f>
        <v>N/A</v>
      </c>
    </row>
    <row r="41" spans="1:33" ht="15" x14ac:dyDescent="0.25">
      <c r="A41" s="102"/>
      <c r="B41" s="64"/>
      <c r="C41" s="68"/>
      <c r="D41" s="103"/>
      <c r="E41" s="84"/>
      <c r="F41" s="93" t="str">
        <f t="shared" si="5"/>
        <v/>
      </c>
      <c r="G41" s="108"/>
      <c r="H41" s="128">
        <f t="shared" si="6"/>
        <v>0</v>
      </c>
      <c r="I41" s="129" t="e">
        <f>MATCH($H41,'Postcode-exit zone'!$A:$A,0)</f>
        <v>#N/A</v>
      </c>
      <c r="J41" s="129" t="str">
        <f>IFERROR(INDEX('Postcode-exit zone'!$B:$B,$I41,1),"WM")</f>
        <v>WM</v>
      </c>
      <c r="K41" s="129" t="e">
        <f>INDEX('AQ bands'!$A:$A,MATCH($B41,'AQ bands'!$B:$B,1),1)</f>
        <v>#N/A</v>
      </c>
      <c r="L41" s="129" t="str">
        <f t="shared" si="7"/>
        <v>FAIL</v>
      </c>
      <c r="M41" s="129" t="str">
        <f t="shared" si="8"/>
        <v>FAIL</v>
      </c>
      <c r="N41" s="129" t="str">
        <f t="shared" si="0"/>
        <v>PASS</v>
      </c>
      <c r="O41" s="130" t="str">
        <f t="shared" ca="1" si="1"/>
        <v>-</v>
      </c>
      <c r="P41" s="130" t="str">
        <f t="shared" si="11"/>
        <v>Error</v>
      </c>
      <c r="Q41" s="130" t="e">
        <f t="shared" si="9"/>
        <v>#VALUE!</v>
      </c>
      <c r="R41" s="130" t="e">
        <f t="shared" si="10"/>
        <v>#VALUE!</v>
      </c>
      <c r="S41" s="130" t="str">
        <f t="shared" si="3"/>
        <v>N/A</v>
      </c>
      <c r="T41" s="130">
        <f t="shared" si="4"/>
        <v>0</v>
      </c>
      <c r="U41" s="131" t="s">
        <v>3183</v>
      </c>
      <c r="V41" s="132"/>
      <c r="W41" s="108"/>
      <c r="X41" s="100" t="str">
        <f>IFERROR(IF(AND($F41="PASS",X$14&lt;=$S41),INDEX('Matrix prices'!$J:$O,MATCH($K41&amp;"_"&amp;$J41&amp;"_"&amp;X$14&amp;"_"&amp;$T41,'Matrix prices'!$A:$A,0),$Q41),"N/A"),"N/A")</f>
        <v>N/A</v>
      </c>
      <c r="Y41" s="101" t="str">
        <f>IFERROR(IF(AND($F41="PASS",X$14&lt;=$S41),INDEX('Matrix prices'!$J:$O,MATCH($K41&amp;"_"&amp;$J41&amp;"_"&amp;X$14&amp;"_"&amp;$T41,'Matrix prices'!$A:$A,0),$R41)+$C41,"N/A"),"N/A")</f>
        <v>N/A</v>
      </c>
      <c r="Z41" s="100" t="str">
        <f>IFERROR(IF(AND($F41="PASS",Z$14&lt;=$S41),INDEX('Matrix prices'!$J:$O,MATCH($K41&amp;"_"&amp;$J41&amp;"_"&amp;Z$14&amp;"_"&amp;$T41,'Matrix prices'!$A:$A,0),$Q41),"N/A"),"N/A")</f>
        <v>N/A</v>
      </c>
      <c r="AA41" s="101" t="str">
        <f>IFERROR(IF(AND($F41="PASS",Z$14&lt;=$S41),INDEX('Matrix prices'!$J:$O,MATCH($K41&amp;"_"&amp;$J41&amp;"_"&amp;Z$14&amp;"_"&amp;$T41,'Matrix prices'!$A:$A,0),$R41)+$C41,"N/A"),"N/A")</f>
        <v>N/A</v>
      </c>
      <c r="AB41" s="100" t="str">
        <f>IFERROR(IF(AND($F41="PASS",AB$14&lt;=$S41),INDEX('Matrix prices'!$J:$O,MATCH($K41&amp;"_"&amp;$J41&amp;"_"&amp;AB$14&amp;"_"&amp;$T41,'Matrix prices'!$A:$A,0),$Q41),"N/A"),"N/A")</f>
        <v>N/A</v>
      </c>
      <c r="AC41" s="101" t="str">
        <f>IFERROR(IF(AND($F41="PASS",AB$14&lt;=$S41),INDEX('Matrix prices'!$J:$O,MATCH($K41&amp;"_"&amp;$J41&amp;"_"&amp;AB$14&amp;"_"&amp;$T41,'Matrix prices'!$A:$A,0),$R41)+$C41,"N/A"),"N/A")</f>
        <v>N/A</v>
      </c>
      <c r="AD41" s="100" t="str">
        <f>IFERROR(IF(AND($F41="PASS",AD$14&lt;=$S41),INDEX('Matrix prices'!$J:$O,MATCH($K41&amp;"_"&amp;$J41&amp;"_"&amp;AD$14&amp;"_"&amp;$T41,'Matrix prices'!$A:$A,0),$Q41),"N/A"),"N/A")</f>
        <v>N/A</v>
      </c>
      <c r="AE41" s="101" t="str">
        <f>IFERROR(IF(AND($F41="PASS",AD$14&lt;=$S41),INDEX('Matrix prices'!$J:$O,MATCH($K41&amp;"_"&amp;$J41&amp;"_"&amp;AD$14&amp;"_"&amp;$T41,'Matrix prices'!$A:$A,0),$R41)+$C41,"N/A"),"N/A")</f>
        <v>N/A</v>
      </c>
      <c r="AF41" s="100" t="str">
        <f>IFERROR(IF(AND($F41="PASS",AF$14&lt;=$S41),INDEX('Matrix prices'!$J:$O,MATCH($K41&amp;"_"&amp;$J41&amp;"_"&amp;AF$14&amp;"_"&amp;$T41,'Matrix prices'!$A:$A,0),$Q41),"N/A"),"N/A")</f>
        <v>N/A</v>
      </c>
      <c r="AG41" s="101" t="str">
        <f>IFERROR(IF(AND($F41="PASS",AF$14&lt;=$S41),INDEX('Matrix prices'!$J:$O,MATCH($K41&amp;"_"&amp;$J41&amp;"_"&amp;AF$14&amp;"_"&amp;$T41,'Matrix prices'!$A:$A,0),$R41)+$C41,"N/A"),"N/A")</f>
        <v>N/A</v>
      </c>
    </row>
    <row r="42" spans="1:33" ht="15" x14ac:dyDescent="0.25"/>
    <row r="43" spans="1:33" ht="15" hidden="1" x14ac:dyDescent="0.25"/>
    <row r="44" spans="1:33" ht="15" hidden="1" x14ac:dyDescent="0.25"/>
    <row r="45" spans="1:33" ht="15" hidden="1" x14ac:dyDescent="0.25"/>
    <row r="46" spans="1:33" ht="15" hidden="1" x14ac:dyDescent="0.25"/>
    <row r="47" spans="1:33" ht="15" hidden="1" x14ac:dyDescent="0.25"/>
    <row r="48" spans="1:33" ht="15" hidden="1" x14ac:dyDescent="0.25"/>
    <row r="49" spans="1:22" ht="15" hidden="1" x14ac:dyDescent="0.25"/>
    <row r="50" spans="1:22" ht="15" hidden="1" x14ac:dyDescent="0.25"/>
    <row r="51" spans="1:22" ht="15" hidden="1" x14ac:dyDescent="0.25"/>
    <row r="52" spans="1:22" ht="15" hidden="1" x14ac:dyDescent="0.25"/>
    <row r="53" spans="1:22" ht="15" hidden="1" x14ac:dyDescent="0.25"/>
    <row r="54" spans="1:22" ht="15" hidden="1" x14ac:dyDescent="0.25">
      <c r="A54" s="82"/>
      <c r="B54" s="82"/>
      <c r="C54" s="82"/>
      <c r="D54" s="82"/>
      <c r="E54" s="82"/>
      <c r="F54" s="82"/>
      <c r="G54" s="82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ht="14.45" hidden="1" customHeight="1" x14ac:dyDescent="0.25"/>
    <row r="56" spans="1:22" ht="14.45" hidden="1" customHeight="1" x14ac:dyDescent="0.25"/>
    <row r="57" spans="1:22" ht="14.45" hidden="1" customHeight="1" x14ac:dyDescent="0.25"/>
    <row r="58" spans="1:22" ht="14.45" hidden="1" customHeight="1" x14ac:dyDescent="0.25"/>
    <row r="59" spans="1:22" ht="14.45" hidden="1" customHeight="1" x14ac:dyDescent="0.25"/>
    <row r="60" spans="1:22" ht="14.45" hidden="1" customHeight="1" x14ac:dyDescent="0.25"/>
    <row r="61" spans="1:22" ht="14.45" hidden="1" customHeight="1" x14ac:dyDescent="0.25"/>
    <row r="62" spans="1:22" ht="14.45" hidden="1" customHeight="1" x14ac:dyDescent="0.25"/>
    <row r="63" spans="1:22" ht="14.45" hidden="1" customHeight="1" x14ac:dyDescent="0.25"/>
    <row r="64" spans="1:22" ht="14.45" hidden="1" customHeight="1" x14ac:dyDescent="0.25"/>
    <row r="65" ht="14.45" hidden="1" customHeight="1" x14ac:dyDescent="0.25"/>
    <row r="66" ht="14.45" hidden="1" customHeight="1" x14ac:dyDescent="0.25"/>
    <row r="67" ht="14.45" hidden="1" customHeight="1" x14ac:dyDescent="0.25"/>
    <row r="68" ht="14.45" hidden="1" customHeight="1" x14ac:dyDescent="0.25"/>
    <row r="69" ht="14.45" hidden="1" customHeight="1" x14ac:dyDescent="0.25"/>
    <row r="70" ht="14.45" hidden="1" customHeight="1" x14ac:dyDescent="0.25"/>
    <row r="71" ht="14.45" hidden="1" customHeight="1" x14ac:dyDescent="0.25"/>
    <row r="72" ht="14.45" hidden="1" customHeight="1" x14ac:dyDescent="0.25"/>
    <row r="73" ht="14.45" hidden="1" customHeight="1" x14ac:dyDescent="0.25"/>
    <row r="74" ht="14.45" hidden="1" customHeight="1" x14ac:dyDescent="0.25"/>
    <row r="75" ht="14.45" hidden="1" customHeight="1" x14ac:dyDescent="0.25"/>
    <row r="76" ht="14.45" hidden="1" customHeight="1" x14ac:dyDescent="0.25"/>
    <row r="77" ht="14.45" hidden="1" customHeight="1" x14ac:dyDescent="0.25"/>
    <row r="78" ht="14.45" hidden="1" customHeight="1" x14ac:dyDescent="0.25"/>
    <row r="79" ht="14.45" hidden="1" customHeight="1" x14ac:dyDescent="0.25"/>
    <row r="80" ht="14.45" hidden="1" customHeight="1" x14ac:dyDescent="0.25"/>
    <row r="81" ht="14.45" customHeight="1" x14ac:dyDescent="0.25"/>
  </sheetData>
  <sheetProtection algorithmName="SHA-512" hashValue="CcZ0hVgHvFXVR+eoyJ3jgB1mqA1YXEB/AJrP4c0Jmu+x0G9dzBE/58RT2tnyXfPohe0vUV+grqfJR4F+reZ2pg==" saltValue="/2cduRk0N3iGz/QhChVbeg==" spinCount="100000" sheet="1" objects="1" scenarios="1"/>
  <mergeCells count="5">
    <mergeCell ref="X14:Y14"/>
    <mergeCell ref="Z14:AA14"/>
    <mergeCell ref="AB14:AC14"/>
    <mergeCell ref="AD14:AE14"/>
    <mergeCell ref="AF14:AG14"/>
  </mergeCells>
  <conditionalFormatting sqref="C17:C41">
    <cfRule type="expression" dxfId="2" priority="7">
      <formula>$B$10="SC"</formula>
    </cfRule>
  </conditionalFormatting>
  <conditionalFormatting sqref="X17:AG41">
    <cfRule type="cellIs" dxfId="1" priority="2" operator="equal">
      <formula>"N/A"</formula>
    </cfRule>
    <cfRule type="expression" dxfId="0" priority="3">
      <formula>$B$31=1</formula>
    </cfRule>
  </conditionalFormatting>
  <dataValidations count="6">
    <dataValidation type="textLength" errorStyle="information" allowBlank="1" showInputMessage="1" showErrorMessage="1" errorTitle="Postcode" error="Needs to be text upto 8 characters" sqref="B16" xr:uid="{00000000-0002-0000-0100-000000000000}">
      <formula1>0</formula1>
      <formula2>8</formula2>
    </dataValidation>
    <dataValidation type="whole" allowBlank="1" showInputMessage="1" showErrorMessage="1" errorTitle="AQ" error="The AQ must be between 0 and 732,000 kWh/year" sqref="B17:B41" xr:uid="{00000000-0002-0000-0100-000001000000}">
      <formula1>0</formula1>
      <formula2>732000</formula2>
    </dataValidation>
    <dataValidation type="list" allowBlank="1" showInputMessage="1" showErrorMessage="1" errorTitle="Product" error="Must be Standard, Low SC, Zero SC" sqref="E17:E41" xr:uid="{00000000-0002-0000-0100-000002000000}">
      <formula1>"Standard, Low SC, Zero SC"</formula1>
    </dataValidation>
    <dataValidation type="date" errorStyle="information" allowBlank="1" showInputMessage="1" showErrorMessage="1" errorTitle="Contract start date" error="Needs to be a date from today - 24 months from now" sqref="D17:D41" xr:uid="{00000000-0002-0000-0100-000003000000}">
      <formula1>min_CSD</formula1>
      <formula2>max_CSD</formula2>
    </dataValidation>
    <dataValidation allowBlank="1" showInputMessage="1" showErrorMessage="1" errorTitle="Product" error="Must be Standard, Low SC, Zero SC" sqref="F17:F41" xr:uid="{00000000-0002-0000-0100-000004000000}"/>
    <dataValidation type="decimal" allowBlank="1" showInputMessage="1" showErrorMessage="1" errorTitle="Commission p/kWh" error="UR commission must be in the range_x000a_0.0p/kWh : +3.0p/kWh" sqref="C17:C41" xr:uid="{00000000-0002-0000-0100-000005000000}">
      <formula1>comm_UR_min</formula1>
      <formula2>comm_UR_max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3:O2463"/>
  <sheetViews>
    <sheetView workbookViewId="0">
      <selection activeCell="B7" sqref="B7:M2463"/>
    </sheetView>
  </sheetViews>
  <sheetFormatPr defaultRowHeight="15" x14ac:dyDescent="0.25"/>
  <cols>
    <col min="1" max="1" width="14" bestFit="1" customWidth="1"/>
    <col min="3" max="3" width="10.5703125" bestFit="1" customWidth="1"/>
    <col min="4" max="4" width="12.42578125" bestFit="1" customWidth="1"/>
    <col min="5" max="5" width="12.85546875" bestFit="1" customWidth="1"/>
    <col min="6" max="9" width="12.42578125" customWidth="1"/>
  </cols>
  <sheetData>
    <row r="3" spans="1:15" x14ac:dyDescent="0.25">
      <c r="C3" s="94" t="s">
        <v>3202</v>
      </c>
      <c r="D3" s="94">
        <v>44201</v>
      </c>
      <c r="E3" s="94"/>
    </row>
    <row r="4" spans="1:15" x14ac:dyDescent="0.25">
      <c r="C4" t="s">
        <v>3208</v>
      </c>
      <c r="D4">
        <v>0</v>
      </c>
      <c r="F4" s="19" t="s">
        <v>3142</v>
      </c>
      <c r="G4" s="20" t="s">
        <v>3143</v>
      </c>
      <c r="H4" s="21"/>
      <c r="I4" s="22"/>
      <c r="J4" s="20" t="s">
        <v>3155</v>
      </c>
      <c r="K4" s="22"/>
      <c r="L4" s="20" t="s">
        <v>3134</v>
      </c>
      <c r="M4" s="22"/>
      <c r="N4" s="20" t="s">
        <v>3141</v>
      </c>
      <c r="O4" s="22"/>
    </row>
    <row r="5" spans="1:15" x14ac:dyDescent="0.25">
      <c r="F5" s="23" t="s">
        <v>3130</v>
      </c>
      <c r="G5" s="18" t="s">
        <v>2</v>
      </c>
      <c r="H5" t="s">
        <v>2</v>
      </c>
      <c r="J5" s="18" t="s">
        <v>1</v>
      </c>
      <c r="K5" s="1" t="s">
        <v>0</v>
      </c>
      <c r="L5" s="18" t="s">
        <v>1</v>
      </c>
      <c r="M5" s="1" t="s">
        <v>0</v>
      </c>
      <c r="N5" s="18" t="s">
        <v>1</v>
      </c>
      <c r="O5" s="1" t="s">
        <v>0</v>
      </c>
    </row>
    <row r="6" spans="1:15" x14ac:dyDescent="0.25">
      <c r="A6" t="s">
        <v>3203</v>
      </c>
      <c r="B6" s="24" t="s">
        <v>3144</v>
      </c>
      <c r="C6" s="2" t="s">
        <v>12</v>
      </c>
      <c r="D6" s="2" t="s">
        <v>3145</v>
      </c>
      <c r="E6" s="2" t="s">
        <v>3209</v>
      </c>
      <c r="F6" s="25" t="s">
        <v>3142</v>
      </c>
      <c r="G6" s="2" t="s">
        <v>3146</v>
      </c>
      <c r="H6" s="17" t="s">
        <v>3147</v>
      </c>
      <c r="I6" s="17" t="s">
        <v>3148</v>
      </c>
      <c r="J6" s="2" t="s">
        <v>3136</v>
      </c>
      <c r="K6" s="2" t="s">
        <v>481</v>
      </c>
      <c r="L6" s="2" t="s">
        <v>3136</v>
      </c>
      <c r="M6" s="2" t="s">
        <v>481</v>
      </c>
      <c r="N6" s="2" t="s">
        <v>3136</v>
      </c>
      <c r="O6" s="2" t="s">
        <v>481</v>
      </c>
    </row>
    <row r="7" spans="1:15" x14ac:dyDescent="0.25">
      <c r="A7" t="str">
        <f>B7&amp;"_"&amp;C7&amp;"_"&amp;D7&amp;"_"&amp;E7</f>
        <v>1_EA_1_0</v>
      </c>
      <c r="B7">
        <v>1</v>
      </c>
      <c r="C7" t="s">
        <v>1700</v>
      </c>
      <c r="D7">
        <v>1</v>
      </c>
      <c r="E7">
        <v>0</v>
      </c>
      <c r="F7">
        <v>1304.2913800388901</v>
      </c>
      <c r="G7">
        <v>28.765696029684989</v>
      </c>
      <c r="H7">
        <v>116.299618276252</v>
      </c>
      <c r="I7">
        <v>145.06531430593699</v>
      </c>
      <c r="J7">
        <v>2.2054999999999998</v>
      </c>
      <c r="K7">
        <v>0.318</v>
      </c>
      <c r="L7">
        <v>5.5099</v>
      </c>
      <c r="M7">
        <v>0.2</v>
      </c>
      <c r="N7" t="s">
        <v>3183</v>
      </c>
      <c r="O7" t="s">
        <v>3183</v>
      </c>
    </row>
    <row r="8" spans="1:15" x14ac:dyDescent="0.25">
      <c r="A8" t="str">
        <f t="shared" ref="A8:A71" si="0">B8&amp;"_"&amp;C8&amp;"_"&amp;D8&amp;"_"&amp;E8</f>
        <v>1_EA_2_0</v>
      </c>
      <c r="B8">
        <v>1</v>
      </c>
      <c r="C8" t="s">
        <v>1700</v>
      </c>
      <c r="D8">
        <v>2</v>
      </c>
      <c r="E8">
        <v>0</v>
      </c>
      <c r="F8">
        <v>2609.6929959264698</v>
      </c>
      <c r="G8">
        <v>55.7205244709195</v>
      </c>
      <c r="H8">
        <v>233.5937639907896</v>
      </c>
      <c r="I8">
        <v>289.31428846170911</v>
      </c>
      <c r="J8">
        <v>2.1351</v>
      </c>
      <c r="K8">
        <v>0.32</v>
      </c>
      <c r="L8">
        <v>5.484</v>
      </c>
      <c r="M8">
        <v>0.2</v>
      </c>
      <c r="N8" t="s">
        <v>3183</v>
      </c>
      <c r="O8" t="s">
        <v>3183</v>
      </c>
    </row>
    <row r="9" spans="1:15" x14ac:dyDescent="0.25">
      <c r="A9" t="str">
        <f t="shared" si="0"/>
        <v>1_EA_3_0</v>
      </c>
      <c r="B9">
        <v>1</v>
      </c>
      <c r="C9" t="s">
        <v>1700</v>
      </c>
      <c r="D9">
        <v>3</v>
      </c>
      <c r="E9">
        <v>0</v>
      </c>
      <c r="F9">
        <v>3907.891688192803</v>
      </c>
      <c r="G9">
        <v>81.576535074902353</v>
      </c>
      <c r="H9">
        <v>351.04617885430298</v>
      </c>
      <c r="I9">
        <v>432.62271392920542</v>
      </c>
      <c r="J9">
        <v>2.0874999999999999</v>
      </c>
      <c r="K9">
        <v>0.32</v>
      </c>
      <c r="L9">
        <v>5.4612999999999996</v>
      </c>
      <c r="M9">
        <v>0.2</v>
      </c>
      <c r="N9" t="s">
        <v>3183</v>
      </c>
      <c r="O9" t="s">
        <v>3183</v>
      </c>
    </row>
    <row r="10" spans="1:15" x14ac:dyDescent="0.25">
      <c r="A10" t="str">
        <f t="shared" si="0"/>
        <v>1_EA_4_0</v>
      </c>
      <c r="B10">
        <v>1</v>
      </c>
      <c r="C10" t="s">
        <v>1700</v>
      </c>
      <c r="D10">
        <v>4</v>
      </c>
      <c r="E10">
        <v>0</v>
      </c>
      <c r="F10">
        <v>5200.1649255964003</v>
      </c>
      <c r="G10">
        <v>107.7682079914487</v>
      </c>
      <c r="H10">
        <v>468.87645689563698</v>
      </c>
      <c r="I10">
        <v>576.64466488708581</v>
      </c>
      <c r="J10">
        <v>2.0724</v>
      </c>
      <c r="K10">
        <v>0.32100000000000001</v>
      </c>
      <c r="L10">
        <v>5.4661</v>
      </c>
      <c r="M10">
        <v>0.2</v>
      </c>
      <c r="N10" t="s">
        <v>3183</v>
      </c>
      <c r="O10" t="s">
        <v>3183</v>
      </c>
    </row>
    <row r="11" spans="1:15" x14ac:dyDescent="0.25">
      <c r="A11" t="str">
        <f t="shared" si="0"/>
        <v>1_EA_5_0</v>
      </c>
      <c r="B11">
        <v>1</v>
      </c>
      <c r="C11" t="s">
        <v>1700</v>
      </c>
      <c r="D11">
        <v>5</v>
      </c>
      <c r="E11">
        <v>0</v>
      </c>
      <c r="F11">
        <v>6505.0802719948806</v>
      </c>
      <c r="G11">
        <v>135.03290246344869</v>
      </c>
      <c r="H11">
        <v>586.44701357451777</v>
      </c>
      <c r="I11">
        <v>721.4799160379664</v>
      </c>
      <c r="J11">
        <v>2.0758000000000001</v>
      </c>
      <c r="K11">
        <v>0.32100000000000001</v>
      </c>
      <c r="L11">
        <v>5.4739000000000004</v>
      </c>
      <c r="M11">
        <v>0.2</v>
      </c>
      <c r="N11" t="s">
        <v>3183</v>
      </c>
      <c r="O11" t="s">
        <v>3183</v>
      </c>
    </row>
    <row r="12" spans="1:15" x14ac:dyDescent="0.25">
      <c r="A12" t="str">
        <f t="shared" si="0"/>
        <v>2_EA_1_0</v>
      </c>
      <c r="B12">
        <v>2</v>
      </c>
      <c r="C12" t="s">
        <v>1700</v>
      </c>
      <c r="D12">
        <v>1</v>
      </c>
      <c r="E12">
        <v>0</v>
      </c>
      <c r="F12">
        <v>7219.2176999692911</v>
      </c>
      <c r="G12">
        <v>159.21735365854079</v>
      </c>
      <c r="H12">
        <v>170.75496414001071</v>
      </c>
      <c r="I12">
        <v>329.97231779855139</v>
      </c>
      <c r="J12">
        <v>2.2054999999999998</v>
      </c>
      <c r="K12">
        <v>0.46700000000000003</v>
      </c>
      <c r="L12">
        <v>3.5568</v>
      </c>
      <c r="M12">
        <v>0.2</v>
      </c>
      <c r="N12" t="s">
        <v>3183</v>
      </c>
      <c r="O12" t="s">
        <v>3183</v>
      </c>
    </row>
    <row r="13" spans="1:15" x14ac:dyDescent="0.25">
      <c r="A13" t="str">
        <f t="shared" si="0"/>
        <v>2_EA_2_0</v>
      </c>
      <c r="B13">
        <v>2</v>
      </c>
      <c r="C13" t="s">
        <v>1700</v>
      </c>
      <c r="D13">
        <v>2</v>
      </c>
      <c r="E13">
        <v>0</v>
      </c>
      <c r="F13">
        <v>14444.580525493089</v>
      </c>
      <c r="G13">
        <v>308.41160393166132</v>
      </c>
      <c r="H13">
        <v>346.81407461754452</v>
      </c>
      <c r="I13">
        <v>655.22567854920578</v>
      </c>
      <c r="J13">
        <v>2.1351</v>
      </c>
      <c r="K13">
        <v>0.47399999999999998</v>
      </c>
      <c r="L13">
        <v>3.524</v>
      </c>
      <c r="M13">
        <v>0.2</v>
      </c>
      <c r="N13" t="s">
        <v>3183</v>
      </c>
      <c r="O13" t="s">
        <v>3183</v>
      </c>
    </row>
    <row r="14" spans="1:15" x14ac:dyDescent="0.25">
      <c r="A14" t="str">
        <f t="shared" si="0"/>
        <v>2_EA_3_0</v>
      </c>
      <c r="B14">
        <v>2</v>
      </c>
      <c r="C14" t="s">
        <v>1700</v>
      </c>
      <c r="D14">
        <v>3</v>
      </c>
      <c r="E14">
        <v>0</v>
      </c>
      <c r="F14">
        <v>21630.075362549102</v>
      </c>
      <c r="G14">
        <v>451.52392703641192</v>
      </c>
      <c r="H14">
        <v>523.71728722294938</v>
      </c>
      <c r="I14">
        <v>975.2412142593613</v>
      </c>
      <c r="J14">
        <v>2.0874999999999999</v>
      </c>
      <c r="K14">
        <v>0.47799999999999998</v>
      </c>
      <c r="L14">
        <v>3.4952999999999999</v>
      </c>
      <c r="M14">
        <v>0.2</v>
      </c>
      <c r="N14" t="s">
        <v>3183</v>
      </c>
      <c r="O14" t="s">
        <v>3183</v>
      </c>
    </row>
    <row r="15" spans="1:15" x14ac:dyDescent="0.25">
      <c r="A15" t="str">
        <f t="shared" si="0"/>
        <v>2_EA_4_0</v>
      </c>
      <c r="B15">
        <v>2</v>
      </c>
      <c r="C15" t="s">
        <v>1700</v>
      </c>
      <c r="D15">
        <v>4</v>
      </c>
      <c r="E15">
        <v>0</v>
      </c>
      <c r="F15">
        <v>28782.772966348719</v>
      </c>
      <c r="G15">
        <v>596.49413201108541</v>
      </c>
      <c r="H15">
        <v>701.40423677673118</v>
      </c>
      <c r="I15">
        <v>1297.8983687878169</v>
      </c>
      <c r="J15">
        <v>2.0724</v>
      </c>
      <c r="K15">
        <v>0.48</v>
      </c>
      <c r="L15">
        <v>3.4933999999999998</v>
      </c>
      <c r="M15">
        <v>0.2</v>
      </c>
      <c r="N15" t="s">
        <v>3183</v>
      </c>
      <c r="O15" t="s">
        <v>3183</v>
      </c>
    </row>
    <row r="16" spans="1:15" x14ac:dyDescent="0.25">
      <c r="A16" t="str">
        <f t="shared" si="0"/>
        <v>2_EA_5_0</v>
      </c>
      <c r="B16">
        <v>2</v>
      </c>
      <c r="C16" t="s">
        <v>1700</v>
      </c>
      <c r="D16">
        <v>5</v>
      </c>
      <c r="E16">
        <v>0</v>
      </c>
      <c r="F16">
        <v>36005.444303332159</v>
      </c>
      <c r="G16">
        <v>747.40348242835819</v>
      </c>
      <c r="H16">
        <v>878.93753906409506</v>
      </c>
      <c r="I16">
        <v>1626.3410214924529</v>
      </c>
      <c r="J16">
        <v>2.0758000000000001</v>
      </c>
      <c r="K16">
        <v>0.48099999999999998</v>
      </c>
      <c r="L16">
        <v>3.5021</v>
      </c>
      <c r="M16">
        <v>0.2</v>
      </c>
      <c r="N16" t="s">
        <v>3183</v>
      </c>
      <c r="O16" t="s">
        <v>3183</v>
      </c>
    </row>
    <row r="17" spans="1:15" x14ac:dyDescent="0.25">
      <c r="A17" t="str">
        <f t="shared" si="0"/>
        <v>3_EA_1_0</v>
      </c>
      <c r="B17">
        <v>3</v>
      </c>
      <c r="C17" t="s">
        <v>1700</v>
      </c>
      <c r="D17">
        <v>1</v>
      </c>
      <c r="E17">
        <v>0</v>
      </c>
      <c r="F17">
        <v>16542.745627995169</v>
      </c>
      <c r="G17">
        <v>364.84454280233052</v>
      </c>
      <c r="H17">
        <v>256.62685569439918</v>
      </c>
      <c r="I17">
        <v>621.47139849672976</v>
      </c>
      <c r="J17">
        <v>2.2054999999999998</v>
      </c>
      <c r="K17">
        <v>0.70099999999999996</v>
      </c>
      <c r="L17">
        <v>3.3142999999999998</v>
      </c>
      <c r="M17">
        <v>0.2</v>
      </c>
      <c r="N17" t="s">
        <v>3183</v>
      </c>
      <c r="O17" t="s">
        <v>3183</v>
      </c>
    </row>
    <row r="18" spans="1:15" x14ac:dyDescent="0.25">
      <c r="A18" t="str">
        <f t="shared" si="0"/>
        <v>3_EA_2_0</v>
      </c>
      <c r="B18">
        <v>3</v>
      </c>
      <c r="C18" t="s">
        <v>1700</v>
      </c>
      <c r="D18">
        <v>2</v>
      </c>
      <c r="E18">
        <v>0</v>
      </c>
      <c r="F18">
        <v>33099.572733115048</v>
      </c>
      <c r="G18">
        <v>706.72127155622036</v>
      </c>
      <c r="H18">
        <v>525.35379522127346</v>
      </c>
      <c r="I18">
        <v>1232.0750667774939</v>
      </c>
      <c r="J18">
        <v>2.1351</v>
      </c>
      <c r="K18">
        <v>0.71899999999999997</v>
      </c>
      <c r="L18">
        <v>3.2806000000000002</v>
      </c>
      <c r="M18">
        <v>0.2</v>
      </c>
      <c r="N18" t="s">
        <v>3183</v>
      </c>
      <c r="O18" t="s">
        <v>3183</v>
      </c>
    </row>
    <row r="19" spans="1:15" x14ac:dyDescent="0.25">
      <c r="A19" t="str">
        <f t="shared" si="0"/>
        <v>3_EA_3_0</v>
      </c>
      <c r="B19">
        <v>3</v>
      </c>
      <c r="C19" t="s">
        <v>1700</v>
      </c>
      <c r="D19">
        <v>3</v>
      </c>
      <c r="E19">
        <v>0</v>
      </c>
      <c r="F19">
        <v>49565.042849246318</v>
      </c>
      <c r="G19">
        <v>1034.661341484215</v>
      </c>
      <c r="H19">
        <v>796.00634272735317</v>
      </c>
      <c r="I19">
        <v>1830.667684211568</v>
      </c>
      <c r="J19">
        <v>2.0874999999999999</v>
      </c>
      <c r="K19">
        <v>0.72599999999999998</v>
      </c>
      <c r="L19">
        <v>3.2511999999999999</v>
      </c>
      <c r="M19">
        <v>0.2</v>
      </c>
      <c r="N19" t="s">
        <v>3183</v>
      </c>
      <c r="O19" t="s">
        <v>3183</v>
      </c>
    </row>
    <row r="20" spans="1:15" x14ac:dyDescent="0.25">
      <c r="A20" t="str">
        <f t="shared" si="0"/>
        <v>3_EA_4_0</v>
      </c>
      <c r="B20">
        <v>3</v>
      </c>
      <c r="C20" t="s">
        <v>1700</v>
      </c>
      <c r="D20">
        <v>4</v>
      </c>
      <c r="E20">
        <v>0</v>
      </c>
      <c r="F20">
        <v>65955.358522110851</v>
      </c>
      <c r="G20">
        <v>1366.8587241098351</v>
      </c>
      <c r="H20">
        <v>1068.082658896918</v>
      </c>
      <c r="I20">
        <v>2434.9413830067529</v>
      </c>
      <c r="J20">
        <v>2.0724</v>
      </c>
      <c r="K20">
        <v>0.73099999999999998</v>
      </c>
      <c r="L20">
        <v>3.2484999999999999</v>
      </c>
      <c r="M20">
        <v>0.2</v>
      </c>
      <c r="N20" t="s">
        <v>3183</v>
      </c>
      <c r="O20" t="s">
        <v>3183</v>
      </c>
    </row>
    <row r="21" spans="1:15" x14ac:dyDescent="0.25">
      <c r="A21" t="str">
        <f t="shared" si="0"/>
        <v>3_EA_5_0</v>
      </c>
      <c r="B21">
        <v>3</v>
      </c>
      <c r="C21" t="s">
        <v>1700</v>
      </c>
      <c r="D21">
        <v>5</v>
      </c>
      <c r="E21">
        <v>0</v>
      </c>
      <c r="F21">
        <v>82506.018115440078</v>
      </c>
      <c r="G21">
        <v>1712.6655830510119</v>
      </c>
      <c r="H21">
        <v>1340.172598489967</v>
      </c>
      <c r="I21">
        <v>3052.8381815409789</v>
      </c>
      <c r="J21">
        <v>2.0758000000000001</v>
      </c>
      <c r="K21">
        <v>0.73399999999999999</v>
      </c>
      <c r="L21">
        <v>3.2572999999999999</v>
      </c>
      <c r="M21">
        <v>0.2</v>
      </c>
      <c r="N21" t="s">
        <v>3183</v>
      </c>
      <c r="O21" t="s">
        <v>3183</v>
      </c>
    </row>
    <row r="22" spans="1:15" x14ac:dyDescent="0.25">
      <c r="A22" t="str">
        <f t="shared" si="0"/>
        <v>4_EA_1_0</v>
      </c>
      <c r="B22">
        <v>4</v>
      </c>
      <c r="C22" t="s">
        <v>1700</v>
      </c>
      <c r="D22">
        <v>1</v>
      </c>
      <c r="E22">
        <v>0</v>
      </c>
      <c r="F22">
        <v>26568.044475334831</v>
      </c>
      <c r="G22">
        <v>585.94904725801814</v>
      </c>
      <c r="H22">
        <v>348.78205638691389</v>
      </c>
      <c r="I22">
        <v>934.73110364493209</v>
      </c>
      <c r="J22">
        <v>2.2054999999999998</v>
      </c>
      <c r="K22">
        <v>0.95299999999999996</v>
      </c>
      <c r="L22">
        <v>3.2427000000000001</v>
      </c>
      <c r="M22">
        <v>0.2</v>
      </c>
      <c r="N22" t="s">
        <v>3183</v>
      </c>
      <c r="O22" t="s">
        <v>3183</v>
      </c>
    </row>
    <row r="23" spans="1:15" x14ac:dyDescent="0.25">
      <c r="A23" t="str">
        <f t="shared" si="0"/>
        <v>4_EA_2_0</v>
      </c>
      <c r="B23">
        <v>4</v>
      </c>
      <c r="C23" t="s">
        <v>1700</v>
      </c>
      <c r="D23">
        <v>2</v>
      </c>
      <c r="E23">
        <v>0</v>
      </c>
      <c r="F23">
        <v>53158.704139160167</v>
      </c>
      <c r="G23">
        <v>1135.0112367439181</v>
      </c>
      <c r="H23">
        <v>716.95739782039709</v>
      </c>
      <c r="I23">
        <v>1851.9686345643149</v>
      </c>
      <c r="J23">
        <v>2.1351</v>
      </c>
      <c r="K23">
        <v>0.98099999999999998</v>
      </c>
      <c r="L23">
        <v>3.2088000000000001</v>
      </c>
      <c r="M23">
        <v>0.2</v>
      </c>
      <c r="N23" t="s">
        <v>3183</v>
      </c>
      <c r="O23" t="s">
        <v>3183</v>
      </c>
    </row>
    <row r="24" spans="1:15" x14ac:dyDescent="0.25">
      <c r="A24" t="str">
        <f t="shared" si="0"/>
        <v>4_EA_3_0</v>
      </c>
      <c r="B24">
        <v>4</v>
      </c>
      <c r="C24" t="s">
        <v>1700</v>
      </c>
      <c r="D24">
        <v>3</v>
      </c>
      <c r="E24">
        <v>0</v>
      </c>
      <c r="F24">
        <v>79602.642297307844</v>
      </c>
      <c r="G24">
        <v>1661.6908193850791</v>
      </c>
      <c r="H24">
        <v>1088.218987658908</v>
      </c>
      <c r="I24">
        <v>2749.9098070439868</v>
      </c>
      <c r="J24">
        <v>2.0874999999999999</v>
      </c>
      <c r="K24">
        <v>0.99299999999999999</v>
      </c>
      <c r="L24">
        <v>3.1791999999999998</v>
      </c>
      <c r="M24">
        <v>0.2</v>
      </c>
      <c r="N24" t="s">
        <v>3183</v>
      </c>
      <c r="O24" t="s">
        <v>3183</v>
      </c>
    </row>
    <row r="25" spans="1:15" x14ac:dyDescent="0.25">
      <c r="A25" t="str">
        <f t="shared" si="0"/>
        <v>4_EA_4_0</v>
      </c>
      <c r="B25">
        <v>4</v>
      </c>
      <c r="C25" t="s">
        <v>1700</v>
      </c>
      <c r="D25">
        <v>4</v>
      </c>
      <c r="E25">
        <v>0</v>
      </c>
      <c r="F25">
        <v>105925.8806250809</v>
      </c>
      <c r="G25">
        <v>2195.2077478719311</v>
      </c>
      <c r="H25">
        <v>1461.5912094649229</v>
      </c>
      <c r="I25">
        <v>3656.7989573368541</v>
      </c>
      <c r="J25">
        <v>2.0724</v>
      </c>
      <c r="K25">
        <v>1</v>
      </c>
      <c r="L25">
        <v>3.1762000000000001</v>
      </c>
      <c r="M25">
        <v>0.2</v>
      </c>
      <c r="N25" t="s">
        <v>3183</v>
      </c>
      <c r="O25" t="s">
        <v>3183</v>
      </c>
    </row>
    <row r="26" spans="1:15" x14ac:dyDescent="0.25">
      <c r="A26" t="str">
        <f t="shared" si="0"/>
        <v>4_EA_5_0</v>
      </c>
      <c r="B26">
        <v>4</v>
      </c>
      <c r="C26" t="s">
        <v>1700</v>
      </c>
      <c r="D26">
        <v>5</v>
      </c>
      <c r="E26">
        <v>0</v>
      </c>
      <c r="F26">
        <v>132506.63511770661</v>
      </c>
      <c r="G26">
        <v>2750.5818202796718</v>
      </c>
      <c r="H26">
        <v>1835.156564703097</v>
      </c>
      <c r="I26">
        <v>4585.7383849827693</v>
      </c>
      <c r="J26">
        <v>2.0758000000000001</v>
      </c>
      <c r="K26">
        <v>1.004</v>
      </c>
      <c r="L26">
        <v>3.1850000000000001</v>
      </c>
      <c r="M26">
        <v>0.2</v>
      </c>
      <c r="N26" t="s">
        <v>3183</v>
      </c>
      <c r="O26" t="s">
        <v>3183</v>
      </c>
    </row>
    <row r="27" spans="1:15" x14ac:dyDescent="0.25">
      <c r="A27" t="str">
        <f t="shared" si="0"/>
        <v>5_EA_1_0</v>
      </c>
      <c r="B27">
        <v>5</v>
      </c>
      <c r="C27" t="s">
        <v>1700</v>
      </c>
      <c r="D27">
        <v>1</v>
      </c>
      <c r="E27">
        <v>0</v>
      </c>
      <c r="F27">
        <v>36593.343322674496</v>
      </c>
      <c r="G27">
        <v>807.05355171370593</v>
      </c>
      <c r="H27">
        <v>440.93725707942849</v>
      </c>
      <c r="I27">
        <v>1247.990808793134</v>
      </c>
      <c r="J27">
        <v>2.2054999999999998</v>
      </c>
      <c r="K27">
        <v>1.2050000000000001</v>
      </c>
      <c r="L27">
        <v>3.2103999999999999</v>
      </c>
      <c r="M27">
        <v>0.2</v>
      </c>
      <c r="N27" t="s">
        <v>3183</v>
      </c>
      <c r="O27" t="s">
        <v>3183</v>
      </c>
    </row>
    <row r="28" spans="1:15" x14ac:dyDescent="0.25">
      <c r="A28" t="str">
        <f t="shared" si="0"/>
        <v>5_EA_2_0</v>
      </c>
      <c r="B28">
        <v>5</v>
      </c>
      <c r="C28" t="s">
        <v>1700</v>
      </c>
      <c r="D28">
        <v>2</v>
      </c>
      <c r="E28">
        <v>0</v>
      </c>
      <c r="F28">
        <v>73217.835545205278</v>
      </c>
      <c r="G28">
        <v>1563.3012019316161</v>
      </c>
      <c r="H28">
        <v>908.56100041952095</v>
      </c>
      <c r="I28">
        <v>2471.8622023511371</v>
      </c>
      <c r="J28">
        <v>2.1351</v>
      </c>
      <c r="K28">
        <v>1.2430000000000001</v>
      </c>
      <c r="L28">
        <v>3.1764000000000001</v>
      </c>
      <c r="M28">
        <v>0.2</v>
      </c>
      <c r="N28" t="s">
        <v>3183</v>
      </c>
      <c r="O28" t="s">
        <v>3183</v>
      </c>
    </row>
    <row r="29" spans="1:15" x14ac:dyDescent="0.25">
      <c r="A29" t="str">
        <f t="shared" si="0"/>
        <v>5_EA_3_0</v>
      </c>
      <c r="B29">
        <v>5</v>
      </c>
      <c r="C29" t="s">
        <v>1700</v>
      </c>
      <c r="D29">
        <v>3</v>
      </c>
      <c r="E29">
        <v>0</v>
      </c>
      <c r="F29">
        <v>109640.24174536941</v>
      </c>
      <c r="G29">
        <v>2288.7202972859418</v>
      </c>
      <c r="H29">
        <v>1380.431632590464</v>
      </c>
      <c r="I29">
        <v>3669.151929876406</v>
      </c>
      <c r="J29">
        <v>2.0874999999999999</v>
      </c>
      <c r="K29">
        <v>1.26</v>
      </c>
      <c r="L29">
        <v>3.1465999999999998</v>
      </c>
      <c r="M29">
        <v>0.2</v>
      </c>
      <c r="N29" t="s">
        <v>3183</v>
      </c>
      <c r="O29" t="s">
        <v>3183</v>
      </c>
    </row>
    <row r="30" spans="1:15" x14ac:dyDescent="0.25">
      <c r="A30" t="str">
        <f t="shared" si="0"/>
        <v>5_EA_4_0</v>
      </c>
      <c r="B30">
        <v>5</v>
      </c>
      <c r="C30" t="s">
        <v>1700</v>
      </c>
      <c r="D30">
        <v>4</v>
      </c>
      <c r="E30">
        <v>0</v>
      </c>
      <c r="F30">
        <v>145896.40272805089</v>
      </c>
      <c r="G30">
        <v>3023.556771634027</v>
      </c>
      <c r="H30">
        <v>1855.099760032929</v>
      </c>
      <c r="I30">
        <v>4878.6565316669567</v>
      </c>
      <c r="J30">
        <v>2.0724</v>
      </c>
      <c r="K30">
        <v>1.2689999999999999</v>
      </c>
      <c r="L30">
        <v>3.1435</v>
      </c>
      <c r="M30">
        <v>0.2</v>
      </c>
      <c r="N30" t="s">
        <v>3183</v>
      </c>
      <c r="O30" t="s">
        <v>3183</v>
      </c>
    </row>
    <row r="31" spans="1:15" x14ac:dyDescent="0.25">
      <c r="A31" t="str">
        <f t="shared" si="0"/>
        <v>5_EA_5_0</v>
      </c>
      <c r="B31">
        <v>5</v>
      </c>
      <c r="C31" t="s">
        <v>1700</v>
      </c>
      <c r="D31">
        <v>5</v>
      </c>
      <c r="E31">
        <v>0</v>
      </c>
      <c r="F31">
        <v>182507.25211997319</v>
      </c>
      <c r="G31">
        <v>3788.4980575083332</v>
      </c>
      <c r="H31">
        <v>2330.1405309162278</v>
      </c>
      <c r="I31">
        <v>6118.638588424561</v>
      </c>
      <c r="J31">
        <v>2.0758000000000001</v>
      </c>
      <c r="K31">
        <v>1.2749999999999999</v>
      </c>
      <c r="L31">
        <v>3.1522999999999999</v>
      </c>
      <c r="M31">
        <v>0.2</v>
      </c>
      <c r="N31" t="s">
        <v>3183</v>
      </c>
      <c r="O31" t="s">
        <v>3183</v>
      </c>
    </row>
    <row r="32" spans="1:15" x14ac:dyDescent="0.25">
      <c r="A32" t="str">
        <f t="shared" si="0"/>
        <v>6_EA_1_0</v>
      </c>
      <c r="B32">
        <v>6</v>
      </c>
      <c r="C32" t="s">
        <v>1700</v>
      </c>
      <c r="D32">
        <v>1</v>
      </c>
      <c r="E32">
        <v>0</v>
      </c>
      <c r="F32">
        <v>46618.642170014158</v>
      </c>
      <c r="G32">
        <v>1028.1580561693941</v>
      </c>
      <c r="H32">
        <v>533.09245777194326</v>
      </c>
      <c r="I32">
        <v>1561.250513941337</v>
      </c>
      <c r="J32">
        <v>2.2054999999999998</v>
      </c>
      <c r="K32">
        <v>1.4570000000000001</v>
      </c>
      <c r="L32">
        <v>3.1920000000000002</v>
      </c>
      <c r="M32">
        <v>0.2</v>
      </c>
      <c r="N32" t="s">
        <v>3183</v>
      </c>
      <c r="O32" t="s">
        <v>3183</v>
      </c>
    </row>
    <row r="33" spans="1:15" x14ac:dyDescent="0.25">
      <c r="A33" t="str">
        <f t="shared" si="0"/>
        <v>6_EA_2_0</v>
      </c>
      <c r="B33">
        <v>6</v>
      </c>
      <c r="C33" t="s">
        <v>1700</v>
      </c>
      <c r="D33">
        <v>2</v>
      </c>
      <c r="E33">
        <v>0</v>
      </c>
      <c r="F33">
        <v>93276.966951250404</v>
      </c>
      <c r="G33">
        <v>1991.5911671193139</v>
      </c>
      <c r="H33">
        <v>1100.164603018645</v>
      </c>
      <c r="I33">
        <v>3091.7557701379592</v>
      </c>
      <c r="J33">
        <v>2.1351</v>
      </c>
      <c r="K33">
        <v>1.5049999999999999</v>
      </c>
      <c r="L33">
        <v>3.1579000000000002</v>
      </c>
      <c r="M33">
        <v>0.2</v>
      </c>
      <c r="N33" t="s">
        <v>3183</v>
      </c>
      <c r="O33" t="s">
        <v>3183</v>
      </c>
    </row>
    <row r="34" spans="1:15" x14ac:dyDescent="0.25">
      <c r="A34" t="str">
        <f t="shared" si="0"/>
        <v>6_EA_3_0</v>
      </c>
      <c r="B34">
        <v>6</v>
      </c>
      <c r="C34" t="s">
        <v>1700</v>
      </c>
      <c r="D34">
        <v>3</v>
      </c>
      <c r="E34">
        <v>0</v>
      </c>
      <c r="F34">
        <v>139677.84119343091</v>
      </c>
      <c r="G34">
        <v>2915.7497751868059</v>
      </c>
      <c r="H34">
        <v>1672.6442775220189</v>
      </c>
      <c r="I34">
        <v>4588.3940527088253</v>
      </c>
      <c r="J34">
        <v>2.0874999999999999</v>
      </c>
      <c r="K34">
        <v>1.526</v>
      </c>
      <c r="L34">
        <v>3.1280999999999999</v>
      </c>
      <c r="M34">
        <v>0.2</v>
      </c>
      <c r="N34" t="s">
        <v>3183</v>
      </c>
      <c r="O34" t="s">
        <v>3183</v>
      </c>
    </row>
    <row r="35" spans="1:15" x14ac:dyDescent="0.25">
      <c r="A35" t="str">
        <f t="shared" si="0"/>
        <v>6_EA_4_0</v>
      </c>
      <c r="B35">
        <v>6</v>
      </c>
      <c r="C35" t="s">
        <v>1700</v>
      </c>
      <c r="D35">
        <v>4</v>
      </c>
      <c r="E35">
        <v>0</v>
      </c>
      <c r="F35">
        <v>185866.92483102091</v>
      </c>
      <c r="G35">
        <v>3851.9057953961228</v>
      </c>
      <c r="H35">
        <v>2248.6083106009341</v>
      </c>
      <c r="I35">
        <v>6100.5141059970574</v>
      </c>
      <c r="J35">
        <v>2.0724</v>
      </c>
      <c r="K35">
        <v>1.538</v>
      </c>
      <c r="L35">
        <v>3.1248999999999998</v>
      </c>
      <c r="M35">
        <v>0.2</v>
      </c>
      <c r="N35" t="s">
        <v>3183</v>
      </c>
      <c r="O35" t="s">
        <v>3183</v>
      </c>
    </row>
    <row r="36" spans="1:15" x14ac:dyDescent="0.25">
      <c r="A36" t="str">
        <f t="shared" si="0"/>
        <v>6_EA_5_0</v>
      </c>
      <c r="B36">
        <v>6</v>
      </c>
      <c r="C36" t="s">
        <v>1700</v>
      </c>
      <c r="D36">
        <v>5</v>
      </c>
      <c r="E36">
        <v>0</v>
      </c>
      <c r="F36">
        <v>232507.86912223979</v>
      </c>
      <c r="G36">
        <v>4826.4142947369928</v>
      </c>
      <c r="H36">
        <v>2825.1244971293581</v>
      </c>
      <c r="I36">
        <v>7651.5387918663509</v>
      </c>
      <c r="J36">
        <v>2.0758000000000001</v>
      </c>
      <c r="K36">
        <v>1.546</v>
      </c>
      <c r="L36">
        <v>3.1337000000000002</v>
      </c>
      <c r="M36">
        <v>0.2</v>
      </c>
      <c r="N36" t="s">
        <v>3183</v>
      </c>
      <c r="O36" t="s">
        <v>3183</v>
      </c>
    </row>
    <row r="37" spans="1:15" x14ac:dyDescent="0.25">
      <c r="A37" t="str">
        <f t="shared" si="0"/>
        <v>7_EA_1_0</v>
      </c>
      <c r="B37">
        <v>7</v>
      </c>
      <c r="C37" t="s">
        <v>1700</v>
      </c>
      <c r="D37">
        <v>1</v>
      </c>
      <c r="E37">
        <v>0</v>
      </c>
      <c r="F37">
        <v>56643.94101735382</v>
      </c>
      <c r="G37">
        <v>1249.262560625082</v>
      </c>
      <c r="H37">
        <v>625.2476584644578</v>
      </c>
      <c r="I37">
        <v>1874.5102190895391</v>
      </c>
      <c r="J37">
        <v>2.2054999999999998</v>
      </c>
      <c r="K37">
        <v>1.708</v>
      </c>
      <c r="L37">
        <v>3.1800999999999999</v>
      </c>
      <c r="M37">
        <v>0.2</v>
      </c>
      <c r="N37" t="s">
        <v>3183</v>
      </c>
      <c r="O37" t="s">
        <v>3183</v>
      </c>
    </row>
    <row r="38" spans="1:15" x14ac:dyDescent="0.25">
      <c r="A38" t="str">
        <f t="shared" si="0"/>
        <v>7_EA_2_0</v>
      </c>
      <c r="B38">
        <v>7</v>
      </c>
      <c r="C38" t="s">
        <v>1700</v>
      </c>
      <c r="D38">
        <v>2</v>
      </c>
      <c r="E38">
        <v>0</v>
      </c>
      <c r="F38">
        <v>113336.0983572955</v>
      </c>
      <c r="G38">
        <v>2419.8811323070122</v>
      </c>
      <c r="H38">
        <v>1291.768205617768</v>
      </c>
      <c r="I38">
        <v>3711.64933792478</v>
      </c>
      <c r="J38">
        <v>2.1351</v>
      </c>
      <c r="K38">
        <v>1.7669999999999999</v>
      </c>
      <c r="L38">
        <v>3.1459000000000001</v>
      </c>
      <c r="M38">
        <v>0.2</v>
      </c>
      <c r="N38" t="s">
        <v>3183</v>
      </c>
      <c r="O38" t="s">
        <v>3183</v>
      </c>
    </row>
    <row r="39" spans="1:15" x14ac:dyDescent="0.25">
      <c r="A39" t="str">
        <f t="shared" si="0"/>
        <v>7_EA_3_0</v>
      </c>
      <c r="B39">
        <v>7</v>
      </c>
      <c r="C39" t="s">
        <v>1700</v>
      </c>
      <c r="D39">
        <v>3</v>
      </c>
      <c r="E39">
        <v>0</v>
      </c>
      <c r="F39">
        <v>169715.4406414924</v>
      </c>
      <c r="G39">
        <v>3542.77925308767</v>
      </c>
      <c r="H39">
        <v>1964.856922453574</v>
      </c>
      <c r="I39">
        <v>5507.6361755412436</v>
      </c>
      <c r="J39">
        <v>2.0874999999999999</v>
      </c>
      <c r="K39">
        <v>1.7929999999999999</v>
      </c>
      <c r="L39">
        <v>3.1160999999999999</v>
      </c>
      <c r="M39">
        <v>0.2</v>
      </c>
      <c r="N39" t="s">
        <v>3183</v>
      </c>
      <c r="O39" t="s">
        <v>3183</v>
      </c>
    </row>
    <row r="40" spans="1:15" x14ac:dyDescent="0.25">
      <c r="A40" t="str">
        <f t="shared" si="0"/>
        <v>7_EA_4_0</v>
      </c>
      <c r="B40">
        <v>7</v>
      </c>
      <c r="C40" t="s">
        <v>1700</v>
      </c>
      <c r="D40">
        <v>4</v>
      </c>
      <c r="E40">
        <v>0</v>
      </c>
      <c r="F40">
        <v>225837.44693399101</v>
      </c>
      <c r="G40">
        <v>4680.25481915822</v>
      </c>
      <c r="H40">
        <v>2642.1168611689391</v>
      </c>
      <c r="I40">
        <v>7322.3716803271591</v>
      </c>
      <c r="J40">
        <v>2.0724</v>
      </c>
      <c r="K40">
        <v>1.8069999999999999</v>
      </c>
      <c r="L40">
        <v>3.1128</v>
      </c>
      <c r="M40">
        <v>0.2</v>
      </c>
      <c r="N40" t="s">
        <v>3183</v>
      </c>
      <c r="O40" t="s">
        <v>3183</v>
      </c>
    </row>
    <row r="41" spans="1:15" x14ac:dyDescent="0.25">
      <c r="A41" t="str">
        <f t="shared" si="0"/>
        <v>7_EA_5_0</v>
      </c>
      <c r="B41">
        <v>7</v>
      </c>
      <c r="C41" t="s">
        <v>1700</v>
      </c>
      <c r="D41">
        <v>5</v>
      </c>
      <c r="E41">
        <v>0</v>
      </c>
      <c r="F41">
        <v>282508.48612450628</v>
      </c>
      <c r="G41">
        <v>5864.3305319656529</v>
      </c>
      <c r="H41">
        <v>3320.1084633424889</v>
      </c>
      <c r="I41">
        <v>9184.4389953081409</v>
      </c>
      <c r="J41">
        <v>2.0758000000000001</v>
      </c>
      <c r="K41">
        <v>1.8169999999999999</v>
      </c>
      <c r="L41">
        <v>3.1217000000000001</v>
      </c>
      <c r="M41">
        <v>0.2</v>
      </c>
      <c r="N41" t="s">
        <v>3183</v>
      </c>
      <c r="O41" t="s">
        <v>3183</v>
      </c>
    </row>
    <row r="42" spans="1:15" x14ac:dyDescent="0.25">
      <c r="A42" t="str">
        <f t="shared" si="0"/>
        <v>8_EA_1_0</v>
      </c>
      <c r="B42">
        <v>8</v>
      </c>
      <c r="C42" t="s">
        <v>1700</v>
      </c>
      <c r="D42">
        <v>1</v>
      </c>
      <c r="E42">
        <v>0</v>
      </c>
      <c r="F42">
        <v>68799.61586975315</v>
      </c>
      <c r="G42">
        <v>1517.351772277603</v>
      </c>
      <c r="H42">
        <v>737.30000476103805</v>
      </c>
      <c r="I42">
        <v>2254.6517770386408</v>
      </c>
      <c r="J42">
        <v>2.2054999999999998</v>
      </c>
      <c r="K42">
        <v>2.0139999999999998</v>
      </c>
      <c r="L42">
        <v>3.1707000000000001</v>
      </c>
      <c r="M42">
        <v>0.2</v>
      </c>
      <c r="N42" t="s">
        <v>3183</v>
      </c>
      <c r="O42" t="s">
        <v>3183</v>
      </c>
    </row>
    <row r="43" spans="1:15" x14ac:dyDescent="0.25">
      <c r="A43" t="str">
        <f t="shared" si="0"/>
        <v>8_EA_2_0</v>
      </c>
      <c r="B43">
        <v>8</v>
      </c>
      <c r="C43" t="s">
        <v>1700</v>
      </c>
      <c r="D43">
        <v>2</v>
      </c>
      <c r="E43">
        <v>0</v>
      </c>
      <c r="F43">
        <v>137657.79518712519</v>
      </c>
      <c r="G43">
        <v>2939.1827150970962</v>
      </c>
      <c r="H43">
        <v>1524.740767868976</v>
      </c>
      <c r="I43">
        <v>4463.9234829660709</v>
      </c>
      <c r="J43">
        <v>2.1351</v>
      </c>
      <c r="K43">
        <v>2.0859999999999999</v>
      </c>
      <c r="L43">
        <v>3.1366000000000001</v>
      </c>
      <c r="M43">
        <v>0.2</v>
      </c>
      <c r="N43" t="s">
        <v>3183</v>
      </c>
      <c r="O43" t="s">
        <v>3183</v>
      </c>
    </row>
    <row r="44" spans="1:15" x14ac:dyDescent="0.25">
      <c r="A44" t="str">
        <f t="shared" si="0"/>
        <v>8_EA_3_0</v>
      </c>
      <c r="B44">
        <v>8</v>
      </c>
      <c r="C44" t="s">
        <v>1700</v>
      </c>
      <c r="D44">
        <v>3</v>
      </c>
      <c r="E44">
        <v>0</v>
      </c>
      <c r="F44">
        <v>206136.02997226699</v>
      </c>
      <c r="G44">
        <v>4303.0524950424669</v>
      </c>
      <c r="H44">
        <v>2320.160933904443</v>
      </c>
      <c r="I44">
        <v>6623.2134289469104</v>
      </c>
      <c r="J44">
        <v>2.0874999999999999</v>
      </c>
      <c r="K44">
        <v>2.117</v>
      </c>
      <c r="L44">
        <v>3.1067</v>
      </c>
      <c r="M44">
        <v>0.2</v>
      </c>
      <c r="N44" t="s">
        <v>3183</v>
      </c>
      <c r="O44" t="s">
        <v>3183</v>
      </c>
    </row>
    <row r="45" spans="1:15" x14ac:dyDescent="0.25">
      <c r="A45" t="str">
        <f t="shared" si="0"/>
        <v>8_EA_4_0</v>
      </c>
      <c r="B45">
        <v>8</v>
      </c>
      <c r="C45" t="s">
        <v>1700</v>
      </c>
      <c r="D45">
        <v>4</v>
      </c>
      <c r="E45">
        <v>0</v>
      </c>
      <c r="F45">
        <v>274301.70498384209</v>
      </c>
      <c r="G45">
        <v>5684.6280104697607</v>
      </c>
      <c r="H45">
        <v>3120.5874851550361</v>
      </c>
      <c r="I45">
        <v>8805.2154956247978</v>
      </c>
      <c r="J45">
        <v>2.0724</v>
      </c>
      <c r="K45">
        <v>2.1339999999999999</v>
      </c>
      <c r="L45">
        <v>3.1034000000000002</v>
      </c>
      <c r="M45">
        <v>0.2</v>
      </c>
      <c r="N45" t="s">
        <v>3183</v>
      </c>
      <c r="O45" t="s">
        <v>3183</v>
      </c>
    </row>
    <row r="46" spans="1:15" x14ac:dyDescent="0.25">
      <c r="A46" t="str">
        <f t="shared" si="0"/>
        <v>8_EA_5_0</v>
      </c>
      <c r="B46">
        <v>8</v>
      </c>
      <c r="C46" t="s">
        <v>1700</v>
      </c>
      <c r="D46">
        <v>5</v>
      </c>
      <c r="E46">
        <v>0</v>
      </c>
      <c r="F46">
        <v>343134.23423975462</v>
      </c>
      <c r="G46">
        <v>7122.8039696054038</v>
      </c>
      <c r="H46">
        <v>3921.9639677152718</v>
      </c>
      <c r="I46">
        <v>11044.767937320679</v>
      </c>
      <c r="J46">
        <v>2.0758000000000001</v>
      </c>
      <c r="K46">
        <v>2.1469999999999998</v>
      </c>
      <c r="L46">
        <v>3.1122999999999998</v>
      </c>
      <c r="M46">
        <v>0.2</v>
      </c>
      <c r="N46" t="s">
        <v>3183</v>
      </c>
      <c r="O46" t="s">
        <v>3183</v>
      </c>
    </row>
    <row r="47" spans="1:15" x14ac:dyDescent="0.25">
      <c r="A47" t="str">
        <f t="shared" si="0"/>
        <v>9_EA_1_0</v>
      </c>
      <c r="B47">
        <v>9</v>
      </c>
      <c r="C47" t="s">
        <v>1700</v>
      </c>
      <c r="D47">
        <v>1</v>
      </c>
      <c r="E47">
        <v>0</v>
      </c>
      <c r="F47">
        <v>81114.534159183968</v>
      </c>
      <c r="G47">
        <v>1769.367845774347</v>
      </c>
      <c r="H47">
        <v>607.4810858844894</v>
      </c>
      <c r="I47">
        <v>2376.8489316588361</v>
      </c>
      <c r="J47">
        <v>2.1812999999999998</v>
      </c>
      <c r="K47">
        <v>1.66</v>
      </c>
      <c r="L47">
        <v>2.6368999999999998</v>
      </c>
      <c r="M47">
        <v>0.65</v>
      </c>
      <c r="N47" t="s">
        <v>3183</v>
      </c>
      <c r="O47" t="s">
        <v>3183</v>
      </c>
    </row>
    <row r="48" spans="1:15" x14ac:dyDescent="0.25">
      <c r="A48" t="str">
        <f t="shared" si="0"/>
        <v>9_EA_2_0</v>
      </c>
      <c r="B48">
        <v>9</v>
      </c>
      <c r="C48" t="s">
        <v>1700</v>
      </c>
      <c r="D48">
        <v>2</v>
      </c>
      <c r="E48">
        <v>0</v>
      </c>
      <c r="F48">
        <v>162256.27561759719</v>
      </c>
      <c r="G48">
        <v>3425.8954302469169</v>
      </c>
      <c r="H48">
        <v>1257.749888331402</v>
      </c>
      <c r="I48">
        <v>4683.6453185783193</v>
      </c>
      <c r="J48">
        <v>2.1114000000000002</v>
      </c>
      <c r="K48">
        <v>1.7210000000000001</v>
      </c>
      <c r="L48">
        <v>2.5937000000000001</v>
      </c>
      <c r="M48">
        <v>0.65</v>
      </c>
      <c r="N48" t="s">
        <v>3183</v>
      </c>
      <c r="O48" t="s">
        <v>3183</v>
      </c>
    </row>
    <row r="49" spans="1:15" x14ac:dyDescent="0.25">
      <c r="A49" t="str">
        <f t="shared" si="0"/>
        <v>9_EA_3_0</v>
      </c>
      <c r="B49">
        <v>9</v>
      </c>
      <c r="C49" t="s">
        <v>1700</v>
      </c>
      <c r="D49">
        <v>3</v>
      </c>
      <c r="E49">
        <v>0</v>
      </c>
      <c r="F49">
        <v>243045.70031263839</v>
      </c>
      <c r="G49">
        <v>5017.4173854117262</v>
      </c>
      <c r="H49">
        <v>1912.6811935184221</v>
      </c>
      <c r="I49">
        <v>6930.0985789301494</v>
      </c>
      <c r="J49">
        <v>2.0644</v>
      </c>
      <c r="K49">
        <v>1.7450000000000001</v>
      </c>
      <c r="L49">
        <v>2.5581999999999998</v>
      </c>
      <c r="M49">
        <v>0.65</v>
      </c>
      <c r="N49" t="s">
        <v>3183</v>
      </c>
      <c r="O49" t="s">
        <v>3183</v>
      </c>
    </row>
    <row r="50" spans="1:15" x14ac:dyDescent="0.25">
      <c r="A50" t="str">
        <f t="shared" si="0"/>
        <v>9_EA_4_0</v>
      </c>
      <c r="B50">
        <v>9</v>
      </c>
      <c r="C50" t="s">
        <v>1700</v>
      </c>
      <c r="D50">
        <v>4</v>
      </c>
      <c r="E50">
        <v>0</v>
      </c>
      <c r="F50">
        <v>323537.91367769212</v>
      </c>
      <c r="G50">
        <v>6629.8733372081933</v>
      </c>
      <c r="H50">
        <v>2572.6311860891319</v>
      </c>
      <c r="I50">
        <v>9202.5045232973262</v>
      </c>
      <c r="J50">
        <v>2.0491999999999999</v>
      </c>
      <c r="K50">
        <v>1.76</v>
      </c>
      <c r="L50">
        <v>2.5506000000000002</v>
      </c>
      <c r="M50">
        <v>0.65</v>
      </c>
      <c r="N50" t="s">
        <v>3183</v>
      </c>
      <c r="O50" t="s">
        <v>3183</v>
      </c>
    </row>
    <row r="51" spans="1:15" x14ac:dyDescent="0.25">
      <c r="A51" t="str">
        <f t="shared" si="0"/>
        <v>9_EA_5_0</v>
      </c>
      <c r="B51">
        <v>9</v>
      </c>
      <c r="C51" t="s">
        <v>1700</v>
      </c>
      <c r="D51">
        <v>5</v>
      </c>
      <c r="E51">
        <v>0</v>
      </c>
      <c r="F51">
        <v>404556.2885201656</v>
      </c>
      <c r="G51">
        <v>8300.9761871885567</v>
      </c>
      <c r="H51">
        <v>3238.9669166188742</v>
      </c>
      <c r="I51">
        <v>11539.943103807431</v>
      </c>
      <c r="J51">
        <v>2.0518999999999998</v>
      </c>
      <c r="K51">
        <v>1.7729999999999999</v>
      </c>
      <c r="L51">
        <v>2.5589</v>
      </c>
      <c r="M51">
        <v>0.65</v>
      </c>
      <c r="N51" t="s">
        <v>3183</v>
      </c>
      <c r="O51" t="s">
        <v>3183</v>
      </c>
    </row>
    <row r="52" spans="1:15" x14ac:dyDescent="0.25">
      <c r="A52" t="str">
        <f t="shared" si="0"/>
        <v>10_EA_1_0</v>
      </c>
      <c r="B52">
        <v>10</v>
      </c>
      <c r="C52" t="s">
        <v>1700</v>
      </c>
      <c r="D52">
        <v>1</v>
      </c>
      <c r="E52">
        <v>0</v>
      </c>
      <c r="F52">
        <v>95008.136796054634</v>
      </c>
      <c r="G52">
        <v>2072.431828357317</v>
      </c>
      <c r="H52">
        <v>674.20043226763437</v>
      </c>
      <c r="I52">
        <v>2746.632260624951</v>
      </c>
      <c r="J52">
        <v>2.1812999999999998</v>
      </c>
      <c r="K52">
        <v>1.8420000000000001</v>
      </c>
      <c r="L52">
        <v>2.6404999999999998</v>
      </c>
      <c r="M52">
        <v>0.65</v>
      </c>
      <c r="N52" t="s">
        <v>3183</v>
      </c>
      <c r="O52" t="s">
        <v>3183</v>
      </c>
    </row>
    <row r="53" spans="1:15" x14ac:dyDescent="0.25">
      <c r="A53" t="str">
        <f t="shared" si="0"/>
        <v>10_EA_2_0</v>
      </c>
      <c r="B53">
        <v>10</v>
      </c>
      <c r="C53" t="s">
        <v>1700</v>
      </c>
      <c r="D53">
        <v>2</v>
      </c>
      <c r="E53">
        <v>0</v>
      </c>
      <c r="F53">
        <v>190048.14105992901</v>
      </c>
      <c r="G53">
        <v>4012.6956908501838</v>
      </c>
      <c r="H53">
        <v>1398.4910496274999</v>
      </c>
      <c r="I53">
        <v>5411.186740477684</v>
      </c>
      <c r="J53">
        <v>2.1114000000000002</v>
      </c>
      <c r="K53">
        <v>1.913</v>
      </c>
      <c r="L53">
        <v>2.5973000000000002</v>
      </c>
      <c r="M53">
        <v>0.65</v>
      </c>
      <c r="N53" t="s">
        <v>3183</v>
      </c>
      <c r="O53" t="s">
        <v>3183</v>
      </c>
    </row>
    <row r="54" spans="1:15" x14ac:dyDescent="0.25">
      <c r="A54" t="str">
        <f t="shared" si="0"/>
        <v>10_EA_3_0</v>
      </c>
      <c r="B54">
        <v>10</v>
      </c>
      <c r="C54" t="s">
        <v>1700</v>
      </c>
      <c r="D54">
        <v>3</v>
      </c>
      <c r="E54">
        <v>0</v>
      </c>
      <c r="F54">
        <v>284675.48241946718</v>
      </c>
      <c r="G54">
        <v>5876.8195152376102</v>
      </c>
      <c r="H54">
        <v>2128.2369475057349</v>
      </c>
      <c r="I54">
        <v>8005.056462743345</v>
      </c>
      <c r="J54">
        <v>2.0644</v>
      </c>
      <c r="K54">
        <v>1.9419999999999999</v>
      </c>
      <c r="L54">
        <v>2.5617000000000001</v>
      </c>
      <c r="M54">
        <v>0.65</v>
      </c>
      <c r="N54" t="s">
        <v>3183</v>
      </c>
      <c r="O54" t="s">
        <v>3183</v>
      </c>
    </row>
    <row r="55" spans="1:15" x14ac:dyDescent="0.25">
      <c r="A55" t="str">
        <f t="shared" si="0"/>
        <v>10_EA_4_0</v>
      </c>
      <c r="B55">
        <v>10</v>
      </c>
      <c r="C55" t="s">
        <v>1700</v>
      </c>
      <c r="D55">
        <v>4</v>
      </c>
      <c r="E55">
        <v>0</v>
      </c>
      <c r="F55">
        <v>378954.70497404039</v>
      </c>
      <c r="G55">
        <v>7765.462989972355</v>
      </c>
      <c r="H55">
        <v>2863.7579156962311</v>
      </c>
      <c r="I55">
        <v>10629.22090566859</v>
      </c>
      <c r="J55">
        <v>2.0491999999999999</v>
      </c>
      <c r="K55">
        <v>1.9590000000000001</v>
      </c>
      <c r="L55">
        <v>2.5541</v>
      </c>
      <c r="M55">
        <v>0.65</v>
      </c>
      <c r="N55" t="s">
        <v>3183</v>
      </c>
      <c r="O55" t="s">
        <v>3183</v>
      </c>
    </row>
    <row r="56" spans="1:15" x14ac:dyDescent="0.25">
      <c r="A56" t="str">
        <f t="shared" si="0"/>
        <v>10_EA_5_0</v>
      </c>
      <c r="B56">
        <v>10</v>
      </c>
      <c r="C56" t="s">
        <v>1700</v>
      </c>
      <c r="D56">
        <v>5</v>
      </c>
      <c r="E56">
        <v>0</v>
      </c>
      <c r="F56">
        <v>473850.21192378033</v>
      </c>
      <c r="G56">
        <v>9722.7986242944899</v>
      </c>
      <c r="H56">
        <v>3606.0699667682989</v>
      </c>
      <c r="I56">
        <v>13328.86859106279</v>
      </c>
      <c r="J56">
        <v>2.0518999999999998</v>
      </c>
      <c r="K56">
        <v>1.974</v>
      </c>
      <c r="L56">
        <v>2.5623</v>
      </c>
      <c r="M56">
        <v>0.65</v>
      </c>
      <c r="N56" t="s">
        <v>3183</v>
      </c>
      <c r="O56" t="s">
        <v>3183</v>
      </c>
    </row>
    <row r="57" spans="1:15" x14ac:dyDescent="0.25">
      <c r="A57" t="str">
        <f t="shared" si="0"/>
        <v>11_EA_1_0</v>
      </c>
      <c r="B57">
        <v>11</v>
      </c>
      <c r="C57" t="s">
        <v>1700</v>
      </c>
      <c r="D57">
        <v>1</v>
      </c>
      <c r="E57">
        <v>0</v>
      </c>
      <c r="F57">
        <v>116566.4838437393</v>
      </c>
      <c r="G57">
        <v>2542.6884410546209</v>
      </c>
      <c r="H57">
        <v>777.6719609804768</v>
      </c>
      <c r="I57">
        <v>3320.3604020350981</v>
      </c>
      <c r="J57">
        <v>2.1812999999999998</v>
      </c>
      <c r="K57">
        <v>2.125</v>
      </c>
      <c r="L57">
        <v>2.6444000000000001</v>
      </c>
      <c r="M57">
        <v>0.65</v>
      </c>
      <c r="N57" t="s">
        <v>3183</v>
      </c>
      <c r="O57" t="s">
        <v>3183</v>
      </c>
    </row>
    <row r="58" spans="1:15" x14ac:dyDescent="0.25">
      <c r="A58" t="str">
        <f t="shared" si="0"/>
        <v>11_EA_2_0</v>
      </c>
      <c r="B58">
        <v>11</v>
      </c>
      <c r="C58" t="s">
        <v>1700</v>
      </c>
      <c r="D58">
        <v>2</v>
      </c>
      <c r="E58">
        <v>0</v>
      </c>
      <c r="F58">
        <v>233172.06621943621</v>
      </c>
      <c r="G58">
        <v>4923.2186125426088</v>
      </c>
      <c r="H58">
        <v>1616.7591218070411</v>
      </c>
      <c r="I58">
        <v>6539.9777343496498</v>
      </c>
      <c r="J58">
        <v>2.1114000000000002</v>
      </c>
      <c r="K58">
        <v>2.2120000000000002</v>
      </c>
      <c r="L58">
        <v>2.601</v>
      </c>
      <c r="M58">
        <v>0.65</v>
      </c>
      <c r="N58" t="s">
        <v>3183</v>
      </c>
      <c r="O58" t="s">
        <v>3183</v>
      </c>
    </row>
    <row r="59" spans="1:15" x14ac:dyDescent="0.25">
      <c r="A59" t="str">
        <f t="shared" si="0"/>
        <v>11_EA_3_0</v>
      </c>
      <c r="B59">
        <v>11</v>
      </c>
      <c r="C59" t="s">
        <v>1700</v>
      </c>
      <c r="D59">
        <v>3</v>
      </c>
      <c r="E59">
        <v>0</v>
      </c>
      <c r="F59">
        <v>349271.34813084279</v>
      </c>
      <c r="G59">
        <v>7210.3317692255223</v>
      </c>
      <c r="H59">
        <v>2462.5310405538562</v>
      </c>
      <c r="I59">
        <v>9672.8628097793771</v>
      </c>
      <c r="J59">
        <v>2.0644</v>
      </c>
      <c r="K59">
        <v>2.2469999999999999</v>
      </c>
      <c r="L59">
        <v>2.5655000000000001</v>
      </c>
      <c r="M59">
        <v>0.65</v>
      </c>
      <c r="N59" t="s">
        <v>3183</v>
      </c>
      <c r="O59" t="s">
        <v>3183</v>
      </c>
    </row>
    <row r="60" spans="1:15" x14ac:dyDescent="0.25">
      <c r="A60" t="str">
        <f t="shared" si="0"/>
        <v>11_EA_4_0</v>
      </c>
      <c r="B60">
        <v>11</v>
      </c>
      <c r="C60" t="s">
        <v>1700</v>
      </c>
      <c r="D60">
        <v>4</v>
      </c>
      <c r="E60">
        <v>0</v>
      </c>
      <c r="F60">
        <v>464943.51941338001</v>
      </c>
      <c r="G60">
        <v>9527.5283432077376</v>
      </c>
      <c r="H60">
        <v>3315.251064154696</v>
      </c>
      <c r="I60">
        <v>12842.77940736243</v>
      </c>
      <c r="J60">
        <v>2.0491999999999999</v>
      </c>
      <c r="K60">
        <v>2.2679999999999998</v>
      </c>
      <c r="L60">
        <v>2.5577999999999999</v>
      </c>
      <c r="M60">
        <v>0.65</v>
      </c>
      <c r="N60" t="s">
        <v>3183</v>
      </c>
      <c r="O60" t="s">
        <v>3183</v>
      </c>
    </row>
    <row r="61" spans="1:15" x14ac:dyDescent="0.25">
      <c r="A61" t="str">
        <f t="shared" si="0"/>
        <v>11_EA_5_0</v>
      </c>
      <c r="B61">
        <v>11</v>
      </c>
      <c r="C61" t="s">
        <v>1700</v>
      </c>
      <c r="D61">
        <v>5</v>
      </c>
      <c r="E61">
        <v>0</v>
      </c>
      <c r="F61">
        <v>581371.81651224149</v>
      </c>
      <c r="G61">
        <v>11929.004051385829</v>
      </c>
      <c r="H61">
        <v>4175.3907987796956</v>
      </c>
      <c r="I61">
        <v>16104.39485016552</v>
      </c>
      <c r="J61">
        <v>2.0518999999999998</v>
      </c>
      <c r="K61">
        <v>2.2850000000000001</v>
      </c>
      <c r="L61">
        <v>2.5657999999999999</v>
      </c>
      <c r="M61">
        <v>0.65</v>
      </c>
      <c r="N61" t="s">
        <v>3183</v>
      </c>
      <c r="O61" t="s">
        <v>3183</v>
      </c>
    </row>
    <row r="62" spans="1:15" x14ac:dyDescent="0.25">
      <c r="A62" t="str">
        <f t="shared" si="0"/>
        <v>12_EA_1_0</v>
      </c>
      <c r="B62">
        <v>12</v>
      </c>
      <c r="C62" t="s">
        <v>1700</v>
      </c>
      <c r="D62">
        <v>1</v>
      </c>
      <c r="E62">
        <v>0</v>
      </c>
      <c r="F62">
        <v>141634.32924802389</v>
      </c>
      <c r="G62">
        <v>3089.498455818929</v>
      </c>
      <c r="H62">
        <v>898.10603538395003</v>
      </c>
      <c r="I62">
        <v>3987.6044912028779</v>
      </c>
      <c r="J62">
        <v>2.1812999999999998</v>
      </c>
      <c r="K62">
        <v>2.4540000000000002</v>
      </c>
      <c r="L62">
        <v>2.6475</v>
      </c>
      <c r="M62">
        <v>0.65</v>
      </c>
      <c r="N62" t="s">
        <v>3183</v>
      </c>
      <c r="O62" t="s">
        <v>3183</v>
      </c>
    </row>
    <row r="63" spans="1:15" x14ac:dyDescent="0.25">
      <c r="A63" t="str">
        <f t="shared" si="0"/>
        <v>12_EA_2_0</v>
      </c>
      <c r="B63">
        <v>12</v>
      </c>
      <c r="C63" t="s">
        <v>1700</v>
      </c>
      <c r="D63">
        <v>2</v>
      </c>
      <c r="E63">
        <v>0</v>
      </c>
      <c r="F63">
        <v>283316.16524211911</v>
      </c>
      <c r="G63">
        <v>5981.966195905894</v>
      </c>
      <c r="H63">
        <v>1870.808845163557</v>
      </c>
      <c r="I63">
        <v>7852.7750410694507</v>
      </c>
      <c r="J63">
        <v>2.1114000000000002</v>
      </c>
      <c r="K63">
        <v>2.5590000000000002</v>
      </c>
      <c r="L63">
        <v>2.6040000000000001</v>
      </c>
      <c r="M63">
        <v>0.65</v>
      </c>
      <c r="N63" t="s">
        <v>3183</v>
      </c>
      <c r="O63" t="s">
        <v>3183</v>
      </c>
    </row>
    <row r="64" spans="1:15" x14ac:dyDescent="0.25">
      <c r="A64" t="str">
        <f t="shared" si="0"/>
        <v>12_EA_3_0</v>
      </c>
      <c r="B64">
        <v>12</v>
      </c>
      <c r="C64" t="s">
        <v>1700</v>
      </c>
      <c r="D64">
        <v>3</v>
      </c>
      <c r="E64">
        <v>0</v>
      </c>
      <c r="F64">
        <v>424382.81988825608</v>
      </c>
      <c r="G64">
        <v>8760.9274133975123</v>
      </c>
      <c r="H64">
        <v>2851.6274439377348</v>
      </c>
      <c r="I64">
        <v>11612.55485733525</v>
      </c>
      <c r="J64">
        <v>2.0644</v>
      </c>
      <c r="K64">
        <v>2.6019999999999999</v>
      </c>
      <c r="L64">
        <v>2.5684999999999998</v>
      </c>
      <c r="M64">
        <v>0.65</v>
      </c>
      <c r="N64" t="s">
        <v>3183</v>
      </c>
      <c r="O64" t="s">
        <v>3183</v>
      </c>
    </row>
    <row r="65" spans="1:15" x14ac:dyDescent="0.25">
      <c r="A65" t="str">
        <f t="shared" si="0"/>
        <v>12_EA_4_0</v>
      </c>
      <c r="B65">
        <v>12</v>
      </c>
      <c r="C65" t="s">
        <v>1700</v>
      </c>
      <c r="D65">
        <v>4</v>
      </c>
      <c r="E65">
        <v>0</v>
      </c>
      <c r="F65">
        <v>564930.51294749579</v>
      </c>
      <c r="G65">
        <v>11576.441544644231</v>
      </c>
      <c r="H65">
        <v>3840.7594828522551</v>
      </c>
      <c r="I65">
        <v>15417.20102749648</v>
      </c>
      <c r="J65">
        <v>2.0491999999999999</v>
      </c>
      <c r="K65">
        <v>2.6269999999999998</v>
      </c>
      <c r="L65">
        <v>2.5608</v>
      </c>
      <c r="M65">
        <v>0.65</v>
      </c>
      <c r="N65" t="s">
        <v>3183</v>
      </c>
      <c r="O65" t="s">
        <v>3183</v>
      </c>
    </row>
    <row r="66" spans="1:15" x14ac:dyDescent="0.25">
      <c r="A66" t="str">
        <f t="shared" si="0"/>
        <v>12_EA_5_0</v>
      </c>
      <c r="B66">
        <v>12</v>
      </c>
      <c r="C66" t="s">
        <v>1700</v>
      </c>
      <c r="D66">
        <v>5</v>
      </c>
      <c r="E66">
        <v>0</v>
      </c>
      <c r="F66">
        <v>706396.93812673097</v>
      </c>
      <c r="G66">
        <v>14494.35919916646</v>
      </c>
      <c r="H66">
        <v>4838.0429147273862</v>
      </c>
      <c r="I66">
        <v>19332.402113893841</v>
      </c>
      <c r="J66">
        <v>2.0518999999999998</v>
      </c>
      <c r="K66">
        <v>2.6480000000000001</v>
      </c>
      <c r="L66">
        <v>2.5686</v>
      </c>
      <c r="M66">
        <v>0.65</v>
      </c>
      <c r="N66" t="s">
        <v>3183</v>
      </c>
      <c r="O66" t="s">
        <v>3183</v>
      </c>
    </row>
    <row r="67" spans="1:15" x14ac:dyDescent="0.25">
      <c r="A67" t="str">
        <f t="shared" si="0"/>
        <v>13_EA_1_0</v>
      </c>
      <c r="B67">
        <v>13</v>
      </c>
      <c r="C67" t="s">
        <v>1700</v>
      </c>
      <c r="D67">
        <v>1</v>
      </c>
      <c r="E67">
        <v>0</v>
      </c>
      <c r="F67">
        <v>166702.1746523084</v>
      </c>
      <c r="G67">
        <v>3636.3084705832362</v>
      </c>
      <c r="H67">
        <v>1018.540109787423</v>
      </c>
      <c r="I67">
        <v>4654.848580370659</v>
      </c>
      <c r="J67">
        <v>2.1812999999999998</v>
      </c>
      <c r="K67">
        <v>2.7829999999999999</v>
      </c>
      <c r="L67">
        <v>2.6496</v>
      </c>
      <c r="M67">
        <v>0.65</v>
      </c>
      <c r="N67" t="s">
        <v>3183</v>
      </c>
      <c r="O67" t="s">
        <v>3183</v>
      </c>
    </row>
    <row r="68" spans="1:15" x14ac:dyDescent="0.25">
      <c r="A68" t="str">
        <f t="shared" si="0"/>
        <v>13_EA_2_0</v>
      </c>
      <c r="B68">
        <v>13</v>
      </c>
      <c r="C68" t="s">
        <v>1700</v>
      </c>
      <c r="D68">
        <v>2</v>
      </c>
      <c r="E68">
        <v>0</v>
      </c>
      <c r="F68">
        <v>333460.26426480198</v>
      </c>
      <c r="G68">
        <v>7040.7137792691792</v>
      </c>
      <c r="H68">
        <v>2124.8585685200719</v>
      </c>
      <c r="I68">
        <v>9165.5723477892516</v>
      </c>
      <c r="J68">
        <v>2.1114000000000002</v>
      </c>
      <c r="K68">
        <v>2.907</v>
      </c>
      <c r="L68">
        <v>2.6061000000000001</v>
      </c>
      <c r="M68">
        <v>0.65</v>
      </c>
      <c r="N68" t="s">
        <v>3183</v>
      </c>
      <c r="O68" t="s">
        <v>3183</v>
      </c>
    </row>
    <row r="69" spans="1:15" x14ac:dyDescent="0.25">
      <c r="A69" t="str">
        <f t="shared" si="0"/>
        <v>13_EA_3_0</v>
      </c>
      <c r="B69">
        <v>13</v>
      </c>
      <c r="C69" t="s">
        <v>1700</v>
      </c>
      <c r="D69">
        <v>3</v>
      </c>
      <c r="E69">
        <v>0</v>
      </c>
      <c r="F69">
        <v>499494.29164566973</v>
      </c>
      <c r="G69">
        <v>10311.5230575695</v>
      </c>
      <c r="H69">
        <v>3240.723847321613</v>
      </c>
      <c r="I69">
        <v>13552.246904891121</v>
      </c>
      <c r="J69">
        <v>2.0644</v>
      </c>
      <c r="K69">
        <v>2.9569999999999999</v>
      </c>
      <c r="L69">
        <v>2.5706000000000002</v>
      </c>
      <c r="M69">
        <v>0.65</v>
      </c>
      <c r="N69" t="s">
        <v>3183</v>
      </c>
      <c r="O69" t="s">
        <v>3183</v>
      </c>
    </row>
    <row r="70" spans="1:15" x14ac:dyDescent="0.25">
      <c r="A70" t="str">
        <f t="shared" si="0"/>
        <v>13_EA_4_0</v>
      </c>
      <c r="B70">
        <v>13</v>
      </c>
      <c r="C70" t="s">
        <v>1700</v>
      </c>
      <c r="D70">
        <v>4</v>
      </c>
      <c r="E70">
        <v>0</v>
      </c>
      <c r="F70">
        <v>664917.50648161164</v>
      </c>
      <c r="G70">
        <v>13625.35474608072</v>
      </c>
      <c r="H70">
        <v>4366.2679015498124</v>
      </c>
      <c r="I70">
        <v>17991.622647630531</v>
      </c>
      <c r="J70">
        <v>2.0491999999999999</v>
      </c>
      <c r="K70">
        <v>2.9870000000000001</v>
      </c>
      <c r="L70">
        <v>2.5629</v>
      </c>
      <c r="M70">
        <v>0.65</v>
      </c>
      <c r="N70" t="s">
        <v>3183</v>
      </c>
      <c r="O70" t="s">
        <v>3183</v>
      </c>
    </row>
    <row r="71" spans="1:15" x14ac:dyDescent="0.25">
      <c r="A71" t="str">
        <f t="shared" si="0"/>
        <v>13_EA_5_0</v>
      </c>
      <c r="B71">
        <v>13</v>
      </c>
      <c r="C71" t="s">
        <v>1700</v>
      </c>
      <c r="D71">
        <v>5</v>
      </c>
      <c r="E71">
        <v>0</v>
      </c>
      <c r="F71">
        <v>831422.05974122067</v>
      </c>
      <c r="G71">
        <v>17059.71434694709</v>
      </c>
      <c r="H71">
        <v>5500.6950306750778</v>
      </c>
      <c r="I71">
        <v>22560.40937762216</v>
      </c>
      <c r="J71">
        <v>2.0518999999999998</v>
      </c>
      <c r="K71">
        <v>3.0110000000000001</v>
      </c>
      <c r="L71">
        <v>2.5706000000000002</v>
      </c>
      <c r="M71">
        <v>0.65</v>
      </c>
      <c r="N71" t="s">
        <v>3183</v>
      </c>
      <c r="O71" t="s">
        <v>3183</v>
      </c>
    </row>
    <row r="72" spans="1:15" x14ac:dyDescent="0.25">
      <c r="A72" t="str">
        <f t="shared" ref="A72:A135" si="1">B72&amp;"_"&amp;C72&amp;"_"&amp;D72&amp;"_"&amp;E72</f>
        <v>14_EA_1_0</v>
      </c>
      <c r="B72">
        <v>14</v>
      </c>
      <c r="C72" t="s">
        <v>1700</v>
      </c>
      <c r="D72">
        <v>1</v>
      </c>
      <c r="E72">
        <v>0</v>
      </c>
      <c r="F72">
        <v>191770.020056593</v>
      </c>
      <c r="G72">
        <v>4183.1184853475443</v>
      </c>
      <c r="H72">
        <v>1138.974184190896</v>
      </c>
      <c r="I72">
        <v>5322.0926695384414</v>
      </c>
      <c r="J72">
        <v>2.1812999999999998</v>
      </c>
      <c r="K72">
        <v>3.1120000000000001</v>
      </c>
      <c r="L72">
        <v>2.6511999999999998</v>
      </c>
      <c r="M72">
        <v>0.65</v>
      </c>
      <c r="N72" t="s">
        <v>3183</v>
      </c>
      <c r="O72" t="s">
        <v>3183</v>
      </c>
    </row>
    <row r="73" spans="1:15" x14ac:dyDescent="0.25">
      <c r="A73" t="str">
        <f t="shared" si="1"/>
        <v>14_EA_2_0</v>
      </c>
      <c r="B73">
        <v>14</v>
      </c>
      <c r="C73" t="s">
        <v>1700</v>
      </c>
      <c r="D73">
        <v>2</v>
      </c>
      <c r="E73">
        <v>0</v>
      </c>
      <c r="F73">
        <v>383604.36328748491</v>
      </c>
      <c r="G73">
        <v>8099.4613626324644</v>
      </c>
      <c r="H73">
        <v>2378.908291876588</v>
      </c>
      <c r="I73">
        <v>10478.36965450905</v>
      </c>
      <c r="J73">
        <v>2.1114000000000002</v>
      </c>
      <c r="K73">
        <v>3.254</v>
      </c>
      <c r="L73">
        <v>2.6076999999999999</v>
      </c>
      <c r="M73">
        <v>0.65</v>
      </c>
      <c r="N73" t="s">
        <v>3183</v>
      </c>
      <c r="O73" t="s">
        <v>3183</v>
      </c>
    </row>
    <row r="74" spans="1:15" x14ac:dyDescent="0.25">
      <c r="A74" t="str">
        <f t="shared" si="1"/>
        <v>14_EA_3_0</v>
      </c>
      <c r="B74">
        <v>14</v>
      </c>
      <c r="C74" t="s">
        <v>1700</v>
      </c>
      <c r="D74">
        <v>3</v>
      </c>
      <c r="E74">
        <v>0</v>
      </c>
      <c r="F74">
        <v>574605.76340308308</v>
      </c>
      <c r="G74">
        <v>11862.11870174149</v>
      </c>
      <c r="H74">
        <v>3629.8202507054921</v>
      </c>
      <c r="I74">
        <v>15491.938952446981</v>
      </c>
      <c r="J74">
        <v>2.0644</v>
      </c>
      <c r="K74">
        <v>3.3119999999999998</v>
      </c>
      <c r="L74">
        <v>2.5720999999999998</v>
      </c>
      <c r="M74">
        <v>0.65</v>
      </c>
      <c r="N74" t="s">
        <v>3183</v>
      </c>
      <c r="O74" t="s">
        <v>3183</v>
      </c>
    </row>
    <row r="75" spans="1:15" x14ac:dyDescent="0.25">
      <c r="A75" t="str">
        <f t="shared" si="1"/>
        <v>14_EA_4_0</v>
      </c>
      <c r="B75">
        <v>14</v>
      </c>
      <c r="C75" t="s">
        <v>1700</v>
      </c>
      <c r="D75">
        <v>4</v>
      </c>
      <c r="E75">
        <v>0</v>
      </c>
      <c r="F75">
        <v>764904.50001572748</v>
      </c>
      <c r="G75">
        <v>15674.267947517201</v>
      </c>
      <c r="H75">
        <v>4891.7763202473716</v>
      </c>
      <c r="I75">
        <v>20566.044267764581</v>
      </c>
      <c r="J75">
        <v>2.0491999999999999</v>
      </c>
      <c r="K75">
        <v>3.3460000000000001</v>
      </c>
      <c r="L75">
        <v>2.5644999999999998</v>
      </c>
      <c r="M75">
        <v>0.65</v>
      </c>
      <c r="N75" t="s">
        <v>3183</v>
      </c>
      <c r="O75" t="s">
        <v>3183</v>
      </c>
    </row>
    <row r="76" spans="1:15" x14ac:dyDescent="0.25">
      <c r="A76" t="str">
        <f t="shared" si="1"/>
        <v>14_EA_5_0</v>
      </c>
      <c r="B76">
        <v>14</v>
      </c>
      <c r="C76" t="s">
        <v>1700</v>
      </c>
      <c r="D76">
        <v>5</v>
      </c>
      <c r="E76">
        <v>0</v>
      </c>
      <c r="F76">
        <v>956447.18135571037</v>
      </c>
      <c r="G76">
        <v>19625.069494727712</v>
      </c>
      <c r="H76">
        <v>6163.3471466227702</v>
      </c>
      <c r="I76">
        <v>25788.416641350479</v>
      </c>
      <c r="J76">
        <v>2.0518999999999998</v>
      </c>
      <c r="K76">
        <v>3.3730000000000002</v>
      </c>
      <c r="L76">
        <v>2.5720999999999998</v>
      </c>
      <c r="M76">
        <v>0.65</v>
      </c>
      <c r="N76" t="s">
        <v>3183</v>
      </c>
      <c r="O76" t="s">
        <v>3183</v>
      </c>
    </row>
    <row r="77" spans="1:15" x14ac:dyDescent="0.25">
      <c r="A77" t="str">
        <f t="shared" si="1"/>
        <v>15_EA_1_0</v>
      </c>
      <c r="B77">
        <v>15</v>
      </c>
      <c r="C77" t="s">
        <v>1700</v>
      </c>
      <c r="D77">
        <v>1</v>
      </c>
      <c r="E77">
        <v>0</v>
      </c>
      <c r="F77">
        <v>233131.96497366251</v>
      </c>
      <c r="G77">
        <v>5085.3550097086518</v>
      </c>
      <c r="H77">
        <v>1338.0013869609541</v>
      </c>
      <c r="I77">
        <v>6423.3563966696056</v>
      </c>
      <c r="J77">
        <v>2.1812999999999998</v>
      </c>
      <c r="K77">
        <v>3.6560000000000001</v>
      </c>
      <c r="L77">
        <v>2.6532</v>
      </c>
      <c r="M77">
        <v>0.65</v>
      </c>
      <c r="N77" t="s">
        <v>3183</v>
      </c>
      <c r="O77" t="s">
        <v>3183</v>
      </c>
    </row>
    <row r="78" spans="1:15" x14ac:dyDescent="0.25">
      <c r="A78" t="str">
        <f t="shared" si="1"/>
        <v>15_EA_2_0</v>
      </c>
      <c r="B78">
        <v>15</v>
      </c>
      <c r="C78" t="s">
        <v>1700</v>
      </c>
      <c r="D78">
        <v>2</v>
      </c>
      <c r="E78">
        <v>0</v>
      </c>
      <c r="F78">
        <v>466342.12667491159</v>
      </c>
      <c r="G78">
        <v>9846.3948751818843</v>
      </c>
      <c r="H78">
        <v>2798.7463323530819</v>
      </c>
      <c r="I78">
        <v>12645.141207534971</v>
      </c>
      <c r="J78">
        <v>2.1114000000000002</v>
      </c>
      <c r="K78">
        <v>3.8290000000000002</v>
      </c>
      <c r="L78">
        <v>2.6097000000000001</v>
      </c>
      <c r="M78">
        <v>0.65</v>
      </c>
      <c r="N78" t="s">
        <v>3183</v>
      </c>
      <c r="O78" t="s">
        <v>3183</v>
      </c>
    </row>
    <row r="79" spans="1:15" x14ac:dyDescent="0.25">
      <c r="A79" t="str">
        <f t="shared" si="1"/>
        <v>15_EA_3_0</v>
      </c>
      <c r="B79">
        <v>15</v>
      </c>
      <c r="C79" t="s">
        <v>1700</v>
      </c>
      <c r="D79">
        <v>3</v>
      </c>
      <c r="E79">
        <v>0</v>
      </c>
      <c r="F79">
        <v>698539.6918028153</v>
      </c>
      <c r="G79">
        <v>14420.601514625279</v>
      </c>
      <c r="H79">
        <v>4272.8340253117121</v>
      </c>
      <c r="I79">
        <v>18693.435539936989</v>
      </c>
      <c r="J79">
        <v>2.0644</v>
      </c>
      <c r="K79">
        <v>3.899</v>
      </c>
      <c r="L79">
        <v>2.5741000000000001</v>
      </c>
      <c r="M79">
        <v>0.65</v>
      </c>
      <c r="N79" t="s">
        <v>3183</v>
      </c>
      <c r="O79" t="s">
        <v>3183</v>
      </c>
    </row>
    <row r="80" spans="1:15" x14ac:dyDescent="0.25">
      <c r="A80" t="str">
        <f t="shared" si="1"/>
        <v>15_EA_4_0</v>
      </c>
      <c r="B80">
        <v>15</v>
      </c>
      <c r="C80" t="s">
        <v>1700</v>
      </c>
      <c r="D80">
        <v>4</v>
      </c>
      <c r="E80">
        <v>0</v>
      </c>
      <c r="F80">
        <v>929883.0393470187</v>
      </c>
      <c r="G80">
        <v>19054.97472988741</v>
      </c>
      <c r="H80">
        <v>5760.2221577193923</v>
      </c>
      <c r="I80">
        <v>24815.196887606809</v>
      </c>
      <c r="J80">
        <v>2.0491999999999999</v>
      </c>
      <c r="K80">
        <v>3.94</v>
      </c>
      <c r="L80">
        <v>2.5663999999999998</v>
      </c>
      <c r="M80">
        <v>0.65</v>
      </c>
      <c r="N80" t="s">
        <v>3183</v>
      </c>
      <c r="O80" t="s">
        <v>3183</v>
      </c>
    </row>
    <row r="81" spans="1:15" x14ac:dyDescent="0.25">
      <c r="A81" t="str">
        <f t="shared" si="1"/>
        <v>15_EA_5_0</v>
      </c>
      <c r="B81">
        <v>15</v>
      </c>
      <c r="C81" t="s">
        <v>1700</v>
      </c>
      <c r="D81">
        <v>5</v>
      </c>
      <c r="E81">
        <v>0</v>
      </c>
      <c r="F81">
        <v>1162738.6320196181</v>
      </c>
      <c r="G81">
        <v>23857.90548856575</v>
      </c>
      <c r="H81">
        <v>7258.4342114752908</v>
      </c>
      <c r="I81">
        <v>31116.33970004104</v>
      </c>
      <c r="J81">
        <v>2.0518999999999998</v>
      </c>
      <c r="K81">
        <v>3.9729999999999999</v>
      </c>
      <c r="L81">
        <v>2.5739999999999998</v>
      </c>
      <c r="M81">
        <v>0.65</v>
      </c>
      <c r="N81" t="s">
        <v>3183</v>
      </c>
      <c r="O81" t="s">
        <v>3183</v>
      </c>
    </row>
    <row r="82" spans="1:15" x14ac:dyDescent="0.25">
      <c r="A82" t="str">
        <f t="shared" si="1"/>
        <v>16_EA_1_0</v>
      </c>
      <c r="B82">
        <v>16</v>
      </c>
      <c r="C82" t="s">
        <v>1700</v>
      </c>
      <c r="D82">
        <v>1</v>
      </c>
      <c r="E82">
        <v>0</v>
      </c>
      <c r="F82">
        <v>278705.30791865179</v>
      </c>
      <c r="G82">
        <v>6079.4556165501626</v>
      </c>
      <c r="H82">
        <v>1556.818226370081</v>
      </c>
      <c r="I82">
        <v>7636.2738429202436</v>
      </c>
      <c r="J82">
        <v>2.1812999999999998</v>
      </c>
      <c r="K82">
        <v>4.2539999999999996</v>
      </c>
      <c r="L82">
        <v>2.6545999999999998</v>
      </c>
      <c r="M82">
        <v>0.65</v>
      </c>
      <c r="N82" t="s">
        <v>3183</v>
      </c>
      <c r="O82" t="s">
        <v>3183</v>
      </c>
    </row>
    <row r="83" spans="1:15" x14ac:dyDescent="0.25">
      <c r="A83" t="str">
        <f t="shared" si="1"/>
        <v>16_EA_2_0</v>
      </c>
      <c r="B83">
        <v>16</v>
      </c>
      <c r="C83" t="s">
        <v>1700</v>
      </c>
      <c r="D83">
        <v>2</v>
      </c>
      <c r="E83">
        <v>0</v>
      </c>
      <c r="F83">
        <v>557504.09869814897</v>
      </c>
      <c r="G83">
        <v>11771.197981736341</v>
      </c>
      <c r="H83">
        <v>3260.329632536047</v>
      </c>
      <c r="I83">
        <v>15031.52761427238</v>
      </c>
      <c r="J83">
        <v>2.1114000000000002</v>
      </c>
      <c r="K83">
        <v>4.46</v>
      </c>
      <c r="L83">
        <v>2.6110000000000002</v>
      </c>
      <c r="M83">
        <v>0.65</v>
      </c>
      <c r="N83" t="s">
        <v>3183</v>
      </c>
      <c r="O83" t="s">
        <v>3183</v>
      </c>
    </row>
    <row r="84" spans="1:15" x14ac:dyDescent="0.25">
      <c r="A84" t="str">
        <f t="shared" si="1"/>
        <v>16_EA_3_0</v>
      </c>
      <c r="B84">
        <v>16</v>
      </c>
      <c r="C84" t="s">
        <v>1700</v>
      </c>
      <c r="D84">
        <v>3</v>
      </c>
      <c r="E84">
        <v>0</v>
      </c>
      <c r="F84">
        <v>835092.34745779284</v>
      </c>
      <c r="G84">
        <v>17239.584395729958</v>
      </c>
      <c r="H84">
        <v>4979.7838286429842</v>
      </c>
      <c r="I84">
        <v>22219.368224372942</v>
      </c>
      <c r="J84">
        <v>2.0644</v>
      </c>
      <c r="K84">
        <v>4.5439999999999996</v>
      </c>
      <c r="L84">
        <v>2.5754000000000001</v>
      </c>
      <c r="M84">
        <v>0.65</v>
      </c>
      <c r="N84" t="s">
        <v>3183</v>
      </c>
      <c r="O84" t="s">
        <v>3183</v>
      </c>
    </row>
    <row r="85" spans="1:15" x14ac:dyDescent="0.25">
      <c r="A85" t="str">
        <f t="shared" si="1"/>
        <v>16_EA_4_0</v>
      </c>
      <c r="B85">
        <v>16</v>
      </c>
      <c r="C85" t="s">
        <v>1700</v>
      </c>
      <c r="D85">
        <v>4</v>
      </c>
      <c r="E85">
        <v>0</v>
      </c>
      <c r="F85">
        <v>1111659.393592041</v>
      </c>
      <c r="G85">
        <v>22779.898930098949</v>
      </c>
      <c r="H85">
        <v>6715.0191438036891</v>
      </c>
      <c r="I85">
        <v>29494.918073902641</v>
      </c>
      <c r="J85">
        <v>2.0491999999999999</v>
      </c>
      <c r="K85">
        <v>4.593</v>
      </c>
      <c r="L85">
        <v>2.5676999999999999</v>
      </c>
      <c r="M85">
        <v>0.65</v>
      </c>
      <c r="N85" t="s">
        <v>3183</v>
      </c>
      <c r="O85" t="s">
        <v>3183</v>
      </c>
    </row>
    <row r="86" spans="1:15" x14ac:dyDescent="0.25">
      <c r="A86" t="str">
        <f t="shared" si="1"/>
        <v>16_EA_5_0</v>
      </c>
      <c r="B86">
        <v>16</v>
      </c>
      <c r="C86" t="s">
        <v>1700</v>
      </c>
      <c r="D86">
        <v>5</v>
      </c>
      <c r="E86">
        <v>0</v>
      </c>
      <c r="F86">
        <v>1390034.30311476</v>
      </c>
      <c r="G86">
        <v>28521.721147230928</v>
      </c>
      <c r="H86">
        <v>8462.4077742534919</v>
      </c>
      <c r="I86">
        <v>36984.128921484422</v>
      </c>
      <c r="J86">
        <v>2.0518999999999998</v>
      </c>
      <c r="K86">
        <v>4.6319999999999997</v>
      </c>
      <c r="L86">
        <v>2.5752000000000002</v>
      </c>
      <c r="M86">
        <v>0.65</v>
      </c>
      <c r="N86" t="s">
        <v>3183</v>
      </c>
      <c r="O86" t="s">
        <v>3183</v>
      </c>
    </row>
    <row r="87" spans="1:15" x14ac:dyDescent="0.25">
      <c r="A87" t="str">
        <f t="shared" si="1"/>
        <v>17_EA_1_0</v>
      </c>
      <c r="B87">
        <v>17</v>
      </c>
      <c r="C87" t="s">
        <v>1700</v>
      </c>
      <c r="D87">
        <v>1</v>
      </c>
      <c r="E87">
        <v>0</v>
      </c>
      <c r="F87">
        <v>330793.96115731681</v>
      </c>
      <c r="G87">
        <v>6951.9501067124183</v>
      </c>
      <c r="H87">
        <v>1574.3857113776189</v>
      </c>
      <c r="I87">
        <v>8526.3358180900377</v>
      </c>
      <c r="J87">
        <v>2.1015999999999999</v>
      </c>
      <c r="K87">
        <v>4.3019999999999996</v>
      </c>
      <c r="L87">
        <v>2.5055999999999998</v>
      </c>
      <c r="M87">
        <v>0.65</v>
      </c>
      <c r="N87" t="s">
        <v>3183</v>
      </c>
      <c r="O87" t="s">
        <v>3183</v>
      </c>
    </row>
    <row r="88" spans="1:15" x14ac:dyDescent="0.25">
      <c r="A88" t="str">
        <f t="shared" si="1"/>
        <v>17_EA_2_0</v>
      </c>
      <c r="B88">
        <v>17</v>
      </c>
      <c r="C88" t="s">
        <v>1700</v>
      </c>
      <c r="D88">
        <v>2</v>
      </c>
      <c r="E88">
        <v>0</v>
      </c>
      <c r="F88">
        <v>661782.97004724597</v>
      </c>
      <c r="G88">
        <v>13448.12064531308</v>
      </c>
      <c r="H88">
        <v>3309.7351570436449</v>
      </c>
      <c r="I88">
        <v>16757.85580235672</v>
      </c>
      <c r="J88">
        <v>2.0320999999999998</v>
      </c>
      <c r="K88">
        <v>4.5279999999999996</v>
      </c>
      <c r="L88">
        <v>2.4603999999999999</v>
      </c>
      <c r="M88">
        <v>0.65</v>
      </c>
      <c r="N88" t="s">
        <v>3183</v>
      </c>
      <c r="O88" t="s">
        <v>3183</v>
      </c>
    </row>
    <row r="89" spans="1:15" x14ac:dyDescent="0.25">
      <c r="A89" t="str">
        <f t="shared" si="1"/>
        <v>17_EA_3_0</v>
      </c>
      <c r="B89">
        <v>17</v>
      </c>
      <c r="C89" t="s">
        <v>1700</v>
      </c>
      <c r="D89">
        <v>3</v>
      </c>
      <c r="E89">
        <v>0</v>
      </c>
      <c r="F89">
        <v>991420.88651573216</v>
      </c>
      <c r="G89">
        <v>19687.209332684259</v>
      </c>
      <c r="H89">
        <v>5062.5593061101754</v>
      </c>
      <c r="I89">
        <v>24749.76863879443</v>
      </c>
      <c r="J89">
        <v>1.9858</v>
      </c>
      <c r="K89">
        <v>4.6189999999999998</v>
      </c>
      <c r="L89">
        <v>2.4245000000000001</v>
      </c>
      <c r="M89">
        <v>0.65</v>
      </c>
      <c r="N89" t="s">
        <v>3183</v>
      </c>
      <c r="O89" t="s">
        <v>3183</v>
      </c>
    </row>
    <row r="90" spans="1:15" x14ac:dyDescent="0.25">
      <c r="A90" t="str">
        <f t="shared" si="1"/>
        <v>17_EA_4_0</v>
      </c>
      <c r="B90">
        <v>17</v>
      </c>
      <c r="C90" t="s">
        <v>1700</v>
      </c>
      <c r="D90">
        <v>4</v>
      </c>
      <c r="E90">
        <v>0</v>
      </c>
      <c r="F90">
        <v>1320074.7064315011</v>
      </c>
      <c r="G90">
        <v>26016.016247245931</v>
      </c>
      <c r="H90">
        <v>6832.3401297293394</v>
      </c>
      <c r="I90">
        <v>32848.356376975273</v>
      </c>
      <c r="J90">
        <v>1.9708000000000001</v>
      </c>
      <c r="K90">
        <v>4.673</v>
      </c>
      <c r="L90">
        <v>2.4163999999999999</v>
      </c>
      <c r="M90">
        <v>0.65</v>
      </c>
      <c r="N90" t="s">
        <v>3183</v>
      </c>
      <c r="O90" t="s">
        <v>3183</v>
      </c>
    </row>
    <row r="91" spans="1:15" x14ac:dyDescent="0.25">
      <c r="A91" t="str">
        <f t="shared" si="1"/>
        <v>17_EA_5_0</v>
      </c>
      <c r="B91">
        <v>17</v>
      </c>
      <c r="C91" t="s">
        <v>1700</v>
      </c>
      <c r="D91">
        <v>5</v>
      </c>
      <c r="E91">
        <v>0</v>
      </c>
      <c r="F91">
        <v>1650683.138015765</v>
      </c>
      <c r="G91">
        <v>32572.533281720742</v>
      </c>
      <c r="H91">
        <v>8610.771517276733</v>
      </c>
      <c r="I91">
        <v>41183.304798997473</v>
      </c>
      <c r="J91">
        <v>1.9733000000000001</v>
      </c>
      <c r="K91">
        <v>4.7130000000000001</v>
      </c>
      <c r="L91">
        <v>2.423</v>
      </c>
      <c r="M91">
        <v>0.65</v>
      </c>
      <c r="N91" t="s">
        <v>3183</v>
      </c>
      <c r="O91" t="s">
        <v>3183</v>
      </c>
    </row>
    <row r="92" spans="1:15" x14ac:dyDescent="0.25">
      <c r="A92" t="str">
        <f t="shared" si="1"/>
        <v>18_EA_1_0</v>
      </c>
      <c r="B92">
        <v>18</v>
      </c>
      <c r="C92" t="s">
        <v>1700</v>
      </c>
      <c r="D92">
        <v>1</v>
      </c>
      <c r="E92">
        <v>0</v>
      </c>
      <c r="F92">
        <v>383362.02870657819</v>
      </c>
      <c r="G92">
        <v>8056.7181064975002</v>
      </c>
      <c r="H92">
        <v>1807.9034237186249</v>
      </c>
      <c r="I92">
        <v>9864.6215302161254</v>
      </c>
      <c r="J92">
        <v>2.1015999999999999</v>
      </c>
      <c r="K92">
        <v>4.9400000000000004</v>
      </c>
      <c r="L92">
        <v>2.5110999999999999</v>
      </c>
      <c r="M92">
        <v>0.65</v>
      </c>
      <c r="N92" t="s">
        <v>3183</v>
      </c>
      <c r="O92" t="s">
        <v>3183</v>
      </c>
    </row>
    <row r="93" spans="1:15" x14ac:dyDescent="0.25">
      <c r="A93" t="str">
        <f t="shared" si="1"/>
        <v>18_EA_2_0</v>
      </c>
      <c r="B93">
        <v>18</v>
      </c>
      <c r="C93" t="s">
        <v>1700</v>
      </c>
      <c r="D93">
        <v>2</v>
      </c>
      <c r="E93">
        <v>0</v>
      </c>
      <c r="F93">
        <v>766950.10112389177</v>
      </c>
      <c r="G93">
        <v>15585.226510305671</v>
      </c>
      <c r="H93">
        <v>3802.329221579987</v>
      </c>
      <c r="I93">
        <v>19387.555731885659</v>
      </c>
      <c r="J93">
        <v>2.0320999999999998</v>
      </c>
      <c r="K93">
        <v>5.202</v>
      </c>
      <c r="L93">
        <v>2.4659</v>
      </c>
      <c r="M93">
        <v>0.65</v>
      </c>
      <c r="N93" t="s">
        <v>3183</v>
      </c>
      <c r="O93" t="s">
        <v>3183</v>
      </c>
    </row>
    <row r="94" spans="1:15" x14ac:dyDescent="0.25">
      <c r="A94" t="str">
        <f t="shared" si="1"/>
        <v>18_EA_3_0</v>
      </c>
      <c r="B94">
        <v>18</v>
      </c>
      <c r="C94" t="s">
        <v>1700</v>
      </c>
      <c r="D94">
        <v>3</v>
      </c>
      <c r="E94">
        <v>0</v>
      </c>
      <c r="F94">
        <v>1148972.3724913851</v>
      </c>
      <c r="G94">
        <v>22815.79894307565</v>
      </c>
      <c r="H94">
        <v>5817.0044450657706</v>
      </c>
      <c r="I94">
        <v>28632.803388141419</v>
      </c>
      <c r="J94">
        <v>1.9858</v>
      </c>
      <c r="K94">
        <v>5.3070000000000004</v>
      </c>
      <c r="L94">
        <v>2.4300000000000002</v>
      </c>
      <c r="M94">
        <v>0.65</v>
      </c>
      <c r="N94" t="s">
        <v>3183</v>
      </c>
      <c r="O94" t="s">
        <v>3183</v>
      </c>
    </row>
    <row r="95" spans="1:15" x14ac:dyDescent="0.25">
      <c r="A95" t="str">
        <f t="shared" si="1"/>
        <v>18_EA_4_0</v>
      </c>
      <c r="B95">
        <v>18</v>
      </c>
      <c r="C95" t="s">
        <v>1700</v>
      </c>
      <c r="D95">
        <v>4</v>
      </c>
      <c r="E95">
        <v>0</v>
      </c>
      <c r="F95">
        <v>1529854.1597654771</v>
      </c>
      <c r="G95">
        <v>30150.347160250429</v>
      </c>
      <c r="H95">
        <v>7851.2836833541814</v>
      </c>
      <c r="I95">
        <v>38001.630843604609</v>
      </c>
      <c r="J95">
        <v>1.9708000000000001</v>
      </c>
      <c r="K95">
        <v>5.37</v>
      </c>
      <c r="L95">
        <v>2.4218999999999999</v>
      </c>
      <c r="M95">
        <v>0.65</v>
      </c>
      <c r="N95" t="s">
        <v>3183</v>
      </c>
      <c r="O95" t="s">
        <v>3183</v>
      </c>
    </row>
    <row r="96" spans="1:15" x14ac:dyDescent="0.25">
      <c r="A96" t="str">
        <f t="shared" si="1"/>
        <v>18_EA_5_0</v>
      </c>
      <c r="B96">
        <v>18</v>
      </c>
      <c r="C96" t="s">
        <v>1700</v>
      </c>
      <c r="D96">
        <v>5</v>
      </c>
      <c r="E96">
        <v>0</v>
      </c>
      <c r="F96">
        <v>1913001.1754976299</v>
      </c>
      <c r="G96">
        <v>37748.79201332965</v>
      </c>
      <c r="H96">
        <v>9895.6321927997215</v>
      </c>
      <c r="I96">
        <v>47644.42420612937</v>
      </c>
      <c r="J96">
        <v>1.9733000000000001</v>
      </c>
      <c r="K96">
        <v>5.4160000000000004</v>
      </c>
      <c r="L96">
        <v>2.4285000000000001</v>
      </c>
      <c r="M96">
        <v>0.65</v>
      </c>
      <c r="N96" t="s">
        <v>3183</v>
      </c>
      <c r="O96" t="s">
        <v>3183</v>
      </c>
    </row>
    <row r="97" spans="1:15" x14ac:dyDescent="0.25">
      <c r="A97" t="str">
        <f t="shared" si="1"/>
        <v>19_EA_1_0</v>
      </c>
      <c r="B97">
        <v>19</v>
      </c>
      <c r="C97" t="s">
        <v>1700</v>
      </c>
      <c r="D97">
        <v>1</v>
      </c>
      <c r="E97">
        <v>0</v>
      </c>
      <c r="F97">
        <v>433474.58118442498</v>
      </c>
      <c r="G97">
        <v>9109.8811186853745</v>
      </c>
      <c r="H97">
        <v>2030.678190455566</v>
      </c>
      <c r="I97">
        <v>11140.559309140939</v>
      </c>
      <c r="J97">
        <v>2.1015999999999999</v>
      </c>
      <c r="K97">
        <v>5.548</v>
      </c>
      <c r="L97">
        <v>2.5152000000000001</v>
      </c>
      <c r="M97">
        <v>0.65</v>
      </c>
      <c r="N97" t="s">
        <v>3183</v>
      </c>
      <c r="O97" t="s">
        <v>3183</v>
      </c>
    </row>
    <row r="98" spans="1:15" x14ac:dyDescent="0.25">
      <c r="A98" t="str">
        <f t="shared" si="1"/>
        <v>19_EA_2_0</v>
      </c>
      <c r="B98">
        <v>19</v>
      </c>
      <c r="C98" t="s">
        <v>1700</v>
      </c>
      <c r="D98">
        <v>2</v>
      </c>
      <c r="E98">
        <v>0</v>
      </c>
      <c r="F98">
        <v>867204.75419981731</v>
      </c>
      <c r="G98">
        <v>17622.50569523665</v>
      </c>
      <c r="H98">
        <v>4272.2615737042461</v>
      </c>
      <c r="I98">
        <v>21894.767268940901</v>
      </c>
      <c r="J98">
        <v>2.0320999999999998</v>
      </c>
      <c r="K98">
        <v>5.8440000000000003</v>
      </c>
      <c r="L98">
        <v>2.4700000000000002</v>
      </c>
      <c r="M98">
        <v>0.65</v>
      </c>
      <c r="N98" t="s">
        <v>3183</v>
      </c>
      <c r="O98" t="s">
        <v>3183</v>
      </c>
    </row>
    <row r="99" spans="1:15" x14ac:dyDescent="0.25">
      <c r="A99" t="str">
        <f t="shared" si="1"/>
        <v>19_EA_3_0</v>
      </c>
      <c r="B99">
        <v>19</v>
      </c>
      <c r="C99" t="s">
        <v>1700</v>
      </c>
      <c r="D99">
        <v>3</v>
      </c>
      <c r="E99">
        <v>0</v>
      </c>
      <c r="F99">
        <v>1299164.446824705</v>
      </c>
      <c r="G99">
        <v>25798.248524001669</v>
      </c>
      <c r="H99">
        <v>6536.7414541420521</v>
      </c>
      <c r="I99">
        <v>32334.98997814372</v>
      </c>
      <c r="J99">
        <v>1.9858</v>
      </c>
      <c r="K99">
        <v>5.9640000000000004</v>
      </c>
      <c r="L99">
        <v>2.4340999999999999</v>
      </c>
      <c r="M99">
        <v>0.65</v>
      </c>
      <c r="N99" t="s">
        <v>3183</v>
      </c>
      <c r="O99" t="s">
        <v>3183</v>
      </c>
    </row>
    <row r="100" spans="1:15" x14ac:dyDescent="0.25">
      <c r="A100" t="str">
        <f t="shared" si="1"/>
        <v>19_EA_4_0</v>
      </c>
      <c r="B100">
        <v>19</v>
      </c>
      <c r="C100" t="s">
        <v>1700</v>
      </c>
      <c r="D100">
        <v>4</v>
      </c>
      <c r="E100">
        <v>0</v>
      </c>
      <c r="F100">
        <v>1729834.5728579231</v>
      </c>
      <c r="G100">
        <v>34091.558707442513</v>
      </c>
      <c r="H100">
        <v>8823.3508991609342</v>
      </c>
      <c r="I100">
        <v>42914.909606603447</v>
      </c>
      <c r="J100">
        <v>1.9708000000000001</v>
      </c>
      <c r="K100">
        <v>6.0350000000000001</v>
      </c>
      <c r="L100">
        <v>2.4258999999999999</v>
      </c>
      <c r="M100">
        <v>0.65</v>
      </c>
      <c r="N100" t="s">
        <v>3183</v>
      </c>
      <c r="O100" t="s">
        <v>3183</v>
      </c>
    </row>
    <row r="101" spans="1:15" x14ac:dyDescent="0.25">
      <c r="A101" t="str">
        <f t="shared" si="1"/>
        <v>19_EA_5_0</v>
      </c>
      <c r="B101">
        <v>19</v>
      </c>
      <c r="C101" t="s">
        <v>1700</v>
      </c>
      <c r="D101">
        <v>5</v>
      </c>
      <c r="E101">
        <v>0</v>
      </c>
      <c r="F101">
        <v>2163066.0348702362</v>
      </c>
      <c r="G101">
        <v>42683.261728876751</v>
      </c>
      <c r="H101">
        <v>11121.38305516306</v>
      </c>
      <c r="I101">
        <v>53804.644784039803</v>
      </c>
      <c r="J101">
        <v>1.9733000000000001</v>
      </c>
      <c r="K101">
        <v>6.0869999999999997</v>
      </c>
      <c r="L101">
        <v>2.4325000000000001</v>
      </c>
      <c r="M101">
        <v>0.65</v>
      </c>
      <c r="N101" t="s">
        <v>3183</v>
      </c>
      <c r="O101" t="s">
        <v>3183</v>
      </c>
    </row>
    <row r="102" spans="1:15" x14ac:dyDescent="0.25">
      <c r="A102" t="str">
        <f t="shared" si="1"/>
        <v>20_EA_1_0</v>
      </c>
      <c r="B102">
        <v>20</v>
      </c>
      <c r="C102" t="s">
        <v>1700</v>
      </c>
      <c r="D102">
        <v>1</v>
      </c>
      <c r="E102">
        <v>0</v>
      </c>
      <c r="F102">
        <v>483587.13366227201</v>
      </c>
      <c r="G102">
        <v>10163.04413087325</v>
      </c>
      <c r="H102">
        <v>2253.4529571925059</v>
      </c>
      <c r="I102">
        <v>12416.49708806576</v>
      </c>
      <c r="J102">
        <v>2.1015999999999999</v>
      </c>
      <c r="K102">
        <v>6.157</v>
      </c>
      <c r="L102">
        <v>2.5184000000000002</v>
      </c>
      <c r="M102">
        <v>0.65</v>
      </c>
      <c r="N102" t="s">
        <v>3183</v>
      </c>
      <c r="O102" t="s">
        <v>3183</v>
      </c>
    </row>
    <row r="103" spans="1:15" x14ac:dyDescent="0.25">
      <c r="A103" t="str">
        <f t="shared" si="1"/>
        <v>20_EA_2_0</v>
      </c>
      <c r="B103">
        <v>20</v>
      </c>
      <c r="C103" t="s">
        <v>1700</v>
      </c>
      <c r="D103">
        <v>2</v>
      </c>
      <c r="E103">
        <v>0</v>
      </c>
      <c r="F103">
        <v>967459.40727574285</v>
      </c>
      <c r="G103">
        <v>19659.78488016763</v>
      </c>
      <c r="H103">
        <v>4742.1939258285047</v>
      </c>
      <c r="I103">
        <v>24401.978805996128</v>
      </c>
      <c r="J103">
        <v>2.0320999999999998</v>
      </c>
      <c r="K103">
        <v>6.4870000000000001</v>
      </c>
      <c r="L103">
        <v>2.4731999999999998</v>
      </c>
      <c r="M103">
        <v>0.65</v>
      </c>
      <c r="N103" t="s">
        <v>3183</v>
      </c>
      <c r="O103" t="s">
        <v>3183</v>
      </c>
    </row>
    <row r="104" spans="1:15" x14ac:dyDescent="0.25">
      <c r="A104" t="str">
        <f t="shared" si="1"/>
        <v>20_EA_3_0</v>
      </c>
      <c r="B104">
        <v>20</v>
      </c>
      <c r="C104" t="s">
        <v>1700</v>
      </c>
      <c r="D104">
        <v>3</v>
      </c>
      <c r="E104">
        <v>0</v>
      </c>
      <c r="F104">
        <v>1449356.5211580249</v>
      </c>
      <c r="G104">
        <v>28780.698104927691</v>
      </c>
      <c r="H104">
        <v>7256.4784632183328</v>
      </c>
      <c r="I104">
        <v>36037.176568146017</v>
      </c>
      <c r="J104">
        <v>1.9858</v>
      </c>
      <c r="K104">
        <v>6.6210000000000004</v>
      </c>
      <c r="L104">
        <v>2.4373</v>
      </c>
      <c r="M104">
        <v>0.65</v>
      </c>
      <c r="N104" t="s">
        <v>3183</v>
      </c>
      <c r="O104" t="s">
        <v>3183</v>
      </c>
    </row>
    <row r="105" spans="1:15" x14ac:dyDescent="0.25">
      <c r="A105" t="str">
        <f t="shared" si="1"/>
        <v>20_EA_4_0</v>
      </c>
      <c r="B105">
        <v>20</v>
      </c>
      <c r="C105" t="s">
        <v>1700</v>
      </c>
      <c r="D105">
        <v>4</v>
      </c>
      <c r="E105">
        <v>0</v>
      </c>
      <c r="F105">
        <v>1929814.9859503701</v>
      </c>
      <c r="G105">
        <v>38032.770254634612</v>
      </c>
      <c r="H105">
        <v>9795.4181149676842</v>
      </c>
      <c r="I105">
        <v>47828.1883696023</v>
      </c>
      <c r="J105">
        <v>1.9708000000000001</v>
      </c>
      <c r="K105">
        <v>6.7</v>
      </c>
      <c r="L105">
        <v>2.4291</v>
      </c>
      <c r="M105">
        <v>0.65</v>
      </c>
      <c r="N105" t="s">
        <v>3183</v>
      </c>
      <c r="O105" t="s">
        <v>3183</v>
      </c>
    </row>
    <row r="106" spans="1:15" x14ac:dyDescent="0.25">
      <c r="A106" t="str">
        <f t="shared" si="1"/>
        <v>20_EA_5_0</v>
      </c>
      <c r="B106">
        <v>20</v>
      </c>
      <c r="C106" t="s">
        <v>1700</v>
      </c>
      <c r="D106">
        <v>5</v>
      </c>
      <c r="E106">
        <v>0</v>
      </c>
      <c r="F106">
        <v>2413130.8942428431</v>
      </c>
      <c r="G106">
        <v>47617.731444423858</v>
      </c>
      <c r="H106">
        <v>12347.133917526389</v>
      </c>
      <c r="I106">
        <v>59964.865361950237</v>
      </c>
      <c r="J106">
        <v>1.9733000000000001</v>
      </c>
      <c r="K106">
        <v>6.758</v>
      </c>
      <c r="L106">
        <v>2.4357000000000002</v>
      </c>
      <c r="M106">
        <v>0.65</v>
      </c>
      <c r="N106" t="s">
        <v>3183</v>
      </c>
      <c r="O106" t="s">
        <v>3183</v>
      </c>
    </row>
    <row r="107" spans="1:15" x14ac:dyDescent="0.25">
      <c r="A107" t="str">
        <f t="shared" si="1"/>
        <v>21_EA_1_0</v>
      </c>
      <c r="B107">
        <v>21</v>
      </c>
      <c r="C107" t="s">
        <v>1700</v>
      </c>
      <c r="D107">
        <v>1</v>
      </c>
      <c r="E107">
        <v>0</v>
      </c>
      <c r="F107">
        <v>652707.97801555914</v>
      </c>
      <c r="G107">
        <v>13717.27972766514</v>
      </c>
      <c r="H107">
        <v>3004.8937312874141</v>
      </c>
      <c r="I107">
        <v>16722.173458952551</v>
      </c>
      <c r="J107">
        <v>2.1015999999999999</v>
      </c>
      <c r="K107">
        <v>8.2100000000000009</v>
      </c>
      <c r="L107">
        <v>2.5255000000000001</v>
      </c>
      <c r="M107">
        <v>0.65</v>
      </c>
      <c r="N107" t="s">
        <v>3183</v>
      </c>
      <c r="O107" t="s">
        <v>3183</v>
      </c>
    </row>
    <row r="108" spans="1:15" x14ac:dyDescent="0.25">
      <c r="A108" t="str">
        <f t="shared" si="1"/>
        <v>21_EA_2_0</v>
      </c>
      <c r="B108">
        <v>21</v>
      </c>
      <c r="C108" t="s">
        <v>1700</v>
      </c>
      <c r="D108">
        <v>2</v>
      </c>
      <c r="E108">
        <v>0</v>
      </c>
      <c r="F108">
        <v>1305800.815569438</v>
      </c>
      <c r="G108">
        <v>26535.235419056389</v>
      </c>
      <c r="H108">
        <v>6327.3210729684524</v>
      </c>
      <c r="I108">
        <v>32862.556492024843</v>
      </c>
      <c r="J108">
        <v>2.0320999999999998</v>
      </c>
      <c r="K108">
        <v>8.6560000000000006</v>
      </c>
      <c r="L108">
        <v>2.4803000000000002</v>
      </c>
      <c r="M108">
        <v>0.65</v>
      </c>
      <c r="N108" t="s">
        <v>3183</v>
      </c>
      <c r="O108" t="s">
        <v>3183</v>
      </c>
    </row>
    <row r="109" spans="1:15" x14ac:dyDescent="0.25">
      <c r="A109" t="str">
        <f t="shared" si="1"/>
        <v>21_EA_3_0</v>
      </c>
      <c r="B109">
        <v>21</v>
      </c>
      <c r="C109" t="s">
        <v>1700</v>
      </c>
      <c r="D109">
        <v>3</v>
      </c>
      <c r="E109">
        <v>0</v>
      </c>
      <c r="F109">
        <v>1956227.7374596</v>
      </c>
      <c r="G109">
        <v>38845.928599628431</v>
      </c>
      <c r="H109">
        <v>9684.2208110923912</v>
      </c>
      <c r="I109">
        <v>48530.14941072082</v>
      </c>
      <c r="J109">
        <v>1.9858</v>
      </c>
      <c r="K109">
        <v>8.8360000000000003</v>
      </c>
      <c r="L109">
        <v>2.4443999999999999</v>
      </c>
      <c r="M109">
        <v>0.65</v>
      </c>
      <c r="N109" t="s">
        <v>3183</v>
      </c>
      <c r="O109" t="s">
        <v>3183</v>
      </c>
    </row>
    <row r="110" spans="1:15" x14ac:dyDescent="0.25">
      <c r="A110" t="str">
        <f t="shared" si="1"/>
        <v>21_EA_4_0</v>
      </c>
      <c r="B110">
        <v>21</v>
      </c>
      <c r="C110" t="s">
        <v>1700</v>
      </c>
      <c r="D110">
        <v>4</v>
      </c>
      <c r="E110">
        <v>0</v>
      </c>
      <c r="F110">
        <v>2604712.8836630201</v>
      </c>
      <c r="G110">
        <v>51333.649808329406</v>
      </c>
      <c r="H110">
        <v>13074.29458655949</v>
      </c>
      <c r="I110">
        <v>64407.944394888909</v>
      </c>
      <c r="J110">
        <v>1.9708000000000001</v>
      </c>
      <c r="K110">
        <v>8.9429999999999996</v>
      </c>
      <c r="L110">
        <v>2.4363000000000001</v>
      </c>
      <c r="M110">
        <v>0.65</v>
      </c>
      <c r="N110" t="s">
        <v>3183</v>
      </c>
      <c r="O110" t="s">
        <v>3183</v>
      </c>
    </row>
    <row r="111" spans="1:15" x14ac:dyDescent="0.25">
      <c r="A111" t="str">
        <f t="shared" si="1"/>
        <v>21_EA_5_0</v>
      </c>
      <c r="B111">
        <v>21</v>
      </c>
      <c r="C111" t="s">
        <v>1700</v>
      </c>
      <c r="D111">
        <v>5</v>
      </c>
      <c r="E111">
        <v>0</v>
      </c>
      <c r="F111">
        <v>3257054.782950704</v>
      </c>
      <c r="G111">
        <v>64270.67852984654</v>
      </c>
      <c r="H111">
        <v>16481.70979590424</v>
      </c>
      <c r="I111">
        <v>80752.38832575077</v>
      </c>
      <c r="J111">
        <v>1.9733000000000001</v>
      </c>
      <c r="K111">
        <v>9.0210000000000008</v>
      </c>
      <c r="L111">
        <v>2.4428000000000001</v>
      </c>
      <c r="M111">
        <v>0.65</v>
      </c>
      <c r="N111" t="s">
        <v>3183</v>
      </c>
      <c r="O111" t="s">
        <v>3183</v>
      </c>
    </row>
    <row r="112" spans="1:15" x14ac:dyDescent="0.25">
      <c r="A112" t="str">
        <f t="shared" si="1"/>
        <v>1_EM_1_0</v>
      </c>
      <c r="B112">
        <v>1</v>
      </c>
      <c r="C112" t="s">
        <v>1701</v>
      </c>
      <c r="D112">
        <v>1</v>
      </c>
      <c r="E112">
        <v>0</v>
      </c>
      <c r="F112">
        <v>1304.2913800388901</v>
      </c>
      <c r="G112">
        <v>28.765696029684989</v>
      </c>
      <c r="H112">
        <v>116.37021495276591</v>
      </c>
      <c r="I112">
        <v>145.13591098245089</v>
      </c>
      <c r="J112">
        <v>2.2054999999999998</v>
      </c>
      <c r="K112">
        <v>0.318</v>
      </c>
      <c r="L112">
        <v>5.5152999999999999</v>
      </c>
      <c r="M112">
        <v>0.2</v>
      </c>
      <c r="N112" t="s">
        <v>3183</v>
      </c>
      <c r="O112" t="s">
        <v>3183</v>
      </c>
    </row>
    <row r="113" spans="1:15" x14ac:dyDescent="0.25">
      <c r="A113" t="str">
        <f t="shared" si="1"/>
        <v>1_EM_2_0</v>
      </c>
      <c r="B113">
        <v>1</v>
      </c>
      <c r="C113" t="s">
        <v>1701</v>
      </c>
      <c r="D113">
        <v>2</v>
      </c>
      <c r="E113">
        <v>0</v>
      </c>
      <c r="F113">
        <v>2609.6929959264698</v>
      </c>
      <c r="G113">
        <v>55.7205244709195</v>
      </c>
      <c r="H113">
        <v>233.7173229444588</v>
      </c>
      <c r="I113">
        <v>289.43784741537831</v>
      </c>
      <c r="J113">
        <v>2.1351</v>
      </c>
      <c r="K113">
        <v>0.32</v>
      </c>
      <c r="L113">
        <v>5.4886999999999997</v>
      </c>
      <c r="M113">
        <v>0.2</v>
      </c>
      <c r="N113" t="s">
        <v>3183</v>
      </c>
      <c r="O113" t="s">
        <v>3183</v>
      </c>
    </row>
    <row r="114" spans="1:15" x14ac:dyDescent="0.25">
      <c r="A114" t="str">
        <f t="shared" si="1"/>
        <v>1_EM_3_0</v>
      </c>
      <c r="B114">
        <v>1</v>
      </c>
      <c r="C114" t="s">
        <v>1701</v>
      </c>
      <c r="D114">
        <v>3</v>
      </c>
      <c r="E114">
        <v>0</v>
      </c>
      <c r="F114">
        <v>3907.891688192803</v>
      </c>
      <c r="G114">
        <v>81.576535074902353</v>
      </c>
      <c r="H114">
        <v>351.17373948434539</v>
      </c>
      <c r="I114">
        <v>432.75027455924783</v>
      </c>
      <c r="J114">
        <v>2.0874999999999999</v>
      </c>
      <c r="K114">
        <v>0.32</v>
      </c>
      <c r="L114">
        <v>5.4645999999999999</v>
      </c>
      <c r="M114">
        <v>0.2</v>
      </c>
      <c r="N114" t="s">
        <v>3183</v>
      </c>
      <c r="O114" t="s">
        <v>3183</v>
      </c>
    </row>
    <row r="115" spans="1:15" x14ac:dyDescent="0.25">
      <c r="A115" t="str">
        <f t="shared" si="1"/>
        <v>1_EM_4_0</v>
      </c>
      <c r="B115">
        <v>1</v>
      </c>
      <c r="C115" t="s">
        <v>1701</v>
      </c>
      <c r="D115">
        <v>4</v>
      </c>
      <c r="E115">
        <v>0</v>
      </c>
      <c r="F115">
        <v>5200.1649255964003</v>
      </c>
      <c r="G115">
        <v>107.7682079914487</v>
      </c>
      <c r="H115">
        <v>469.01103802025023</v>
      </c>
      <c r="I115">
        <v>576.77924601169889</v>
      </c>
      <c r="J115">
        <v>2.0724</v>
      </c>
      <c r="K115">
        <v>0.32100000000000001</v>
      </c>
      <c r="L115">
        <v>5.4687000000000001</v>
      </c>
      <c r="M115">
        <v>0.2</v>
      </c>
      <c r="N115" t="s">
        <v>3183</v>
      </c>
      <c r="O115" t="s">
        <v>3183</v>
      </c>
    </row>
    <row r="116" spans="1:15" x14ac:dyDescent="0.25">
      <c r="A116" t="str">
        <f t="shared" si="1"/>
        <v>1_EM_5_0</v>
      </c>
      <c r="B116">
        <v>1</v>
      </c>
      <c r="C116" t="s">
        <v>1701</v>
      </c>
      <c r="D116">
        <v>5</v>
      </c>
      <c r="E116">
        <v>0</v>
      </c>
      <c r="F116">
        <v>6505.0802719948806</v>
      </c>
      <c r="G116">
        <v>135.03290246344869</v>
      </c>
      <c r="H116">
        <v>586.591954560197</v>
      </c>
      <c r="I116">
        <v>721.62485702364575</v>
      </c>
      <c r="J116">
        <v>2.0758000000000001</v>
      </c>
      <c r="K116">
        <v>0.32100000000000001</v>
      </c>
      <c r="L116">
        <v>5.4760999999999997</v>
      </c>
      <c r="M116">
        <v>0.2</v>
      </c>
      <c r="N116" t="s">
        <v>3183</v>
      </c>
      <c r="O116" t="s">
        <v>3183</v>
      </c>
    </row>
    <row r="117" spans="1:15" x14ac:dyDescent="0.25">
      <c r="A117" t="str">
        <f t="shared" si="1"/>
        <v>2_EM_1_0</v>
      </c>
      <c r="B117">
        <v>2</v>
      </c>
      <c r="C117" t="s">
        <v>1701</v>
      </c>
      <c r="D117">
        <v>1</v>
      </c>
      <c r="E117">
        <v>0</v>
      </c>
      <c r="F117">
        <v>7219.2176999692911</v>
      </c>
      <c r="G117">
        <v>159.21735365854079</v>
      </c>
      <c r="H117">
        <v>171.13147974808479</v>
      </c>
      <c r="I117">
        <v>330.34883340662572</v>
      </c>
      <c r="J117">
        <v>2.2054999999999998</v>
      </c>
      <c r="K117">
        <v>0.46800000000000003</v>
      </c>
      <c r="L117">
        <v>3.5619999999999998</v>
      </c>
      <c r="M117">
        <v>0.2</v>
      </c>
      <c r="N117" t="s">
        <v>3183</v>
      </c>
      <c r="O117" t="s">
        <v>3183</v>
      </c>
    </row>
    <row r="118" spans="1:15" x14ac:dyDescent="0.25">
      <c r="A118" t="str">
        <f t="shared" si="1"/>
        <v>2_EM_2_0</v>
      </c>
      <c r="B118">
        <v>2</v>
      </c>
      <c r="C118" t="s">
        <v>1701</v>
      </c>
      <c r="D118">
        <v>2</v>
      </c>
      <c r="E118">
        <v>0</v>
      </c>
      <c r="F118">
        <v>14444.580525493089</v>
      </c>
      <c r="G118">
        <v>308.41160393166132</v>
      </c>
      <c r="H118">
        <v>347.47305570378052</v>
      </c>
      <c r="I118">
        <v>655.88465963544172</v>
      </c>
      <c r="J118">
        <v>2.1351</v>
      </c>
      <c r="K118">
        <v>0.47499999999999998</v>
      </c>
      <c r="L118">
        <v>3.5286</v>
      </c>
      <c r="M118">
        <v>0.2</v>
      </c>
      <c r="N118" t="s">
        <v>3183</v>
      </c>
      <c r="O118" t="s">
        <v>3183</v>
      </c>
    </row>
    <row r="119" spans="1:15" x14ac:dyDescent="0.25">
      <c r="A119" t="str">
        <f t="shared" si="1"/>
        <v>2_EM_3_0</v>
      </c>
      <c r="B119">
        <v>2</v>
      </c>
      <c r="C119" t="s">
        <v>1701</v>
      </c>
      <c r="D119">
        <v>3</v>
      </c>
      <c r="E119">
        <v>0</v>
      </c>
      <c r="F119">
        <v>21630.075362549102</v>
      </c>
      <c r="G119">
        <v>451.52392703641192</v>
      </c>
      <c r="H119">
        <v>524.39761058317549</v>
      </c>
      <c r="I119">
        <v>975.92153761958741</v>
      </c>
      <c r="J119">
        <v>2.0874999999999999</v>
      </c>
      <c r="K119">
        <v>0.47799999999999998</v>
      </c>
      <c r="L119">
        <v>3.4984999999999999</v>
      </c>
      <c r="M119">
        <v>0.2</v>
      </c>
      <c r="N119" t="s">
        <v>3183</v>
      </c>
      <c r="O119" t="s">
        <v>3183</v>
      </c>
    </row>
    <row r="120" spans="1:15" x14ac:dyDescent="0.25">
      <c r="A120" t="str">
        <f t="shared" si="1"/>
        <v>2_EM_4_0</v>
      </c>
      <c r="B120">
        <v>2</v>
      </c>
      <c r="C120" t="s">
        <v>1701</v>
      </c>
      <c r="D120">
        <v>4</v>
      </c>
      <c r="E120">
        <v>0</v>
      </c>
      <c r="F120">
        <v>28782.772966348719</v>
      </c>
      <c r="G120">
        <v>596.49413201108541</v>
      </c>
      <c r="H120">
        <v>702.12200277466809</v>
      </c>
      <c r="I120">
        <v>1298.616134785754</v>
      </c>
      <c r="J120">
        <v>2.0724</v>
      </c>
      <c r="K120">
        <v>0.48</v>
      </c>
      <c r="L120">
        <v>3.4958999999999998</v>
      </c>
      <c r="M120">
        <v>0.2</v>
      </c>
      <c r="N120" t="s">
        <v>3183</v>
      </c>
      <c r="O120" t="s">
        <v>3183</v>
      </c>
    </row>
    <row r="121" spans="1:15" x14ac:dyDescent="0.25">
      <c r="A121" t="str">
        <f t="shared" si="1"/>
        <v>2_EM_5_0</v>
      </c>
      <c r="B121">
        <v>2</v>
      </c>
      <c r="C121" t="s">
        <v>1701</v>
      </c>
      <c r="D121">
        <v>5</v>
      </c>
      <c r="E121">
        <v>0</v>
      </c>
      <c r="F121">
        <v>36005.444303332159</v>
      </c>
      <c r="G121">
        <v>747.40348242835819</v>
      </c>
      <c r="H121">
        <v>879.71055765438393</v>
      </c>
      <c r="I121">
        <v>1627.1140400827419</v>
      </c>
      <c r="J121">
        <v>2.0758000000000001</v>
      </c>
      <c r="K121">
        <v>0.48199999999999998</v>
      </c>
      <c r="L121">
        <v>3.5042</v>
      </c>
      <c r="M121">
        <v>0.2</v>
      </c>
      <c r="N121" t="s">
        <v>3183</v>
      </c>
      <c r="O121" t="s">
        <v>3183</v>
      </c>
    </row>
    <row r="122" spans="1:15" x14ac:dyDescent="0.25">
      <c r="A122" t="str">
        <f t="shared" si="1"/>
        <v>3_EM_1_0</v>
      </c>
      <c r="B122">
        <v>3</v>
      </c>
      <c r="C122" t="s">
        <v>1701</v>
      </c>
      <c r="D122">
        <v>1</v>
      </c>
      <c r="E122">
        <v>0</v>
      </c>
      <c r="F122">
        <v>16542.745627995169</v>
      </c>
      <c r="G122">
        <v>364.84454280233052</v>
      </c>
      <c r="H122">
        <v>257.48578192531858</v>
      </c>
      <c r="I122">
        <v>622.3303247276491</v>
      </c>
      <c r="J122">
        <v>2.2054999999999998</v>
      </c>
      <c r="K122">
        <v>0.70399999999999996</v>
      </c>
      <c r="L122">
        <v>3.3195000000000001</v>
      </c>
      <c r="M122">
        <v>0.2</v>
      </c>
      <c r="N122" t="s">
        <v>3183</v>
      </c>
      <c r="O122" t="s">
        <v>3183</v>
      </c>
    </row>
    <row r="123" spans="1:15" x14ac:dyDescent="0.25">
      <c r="A123" t="str">
        <f t="shared" si="1"/>
        <v>3_EM_2_0</v>
      </c>
      <c r="B123">
        <v>3</v>
      </c>
      <c r="C123" t="s">
        <v>1701</v>
      </c>
      <c r="D123">
        <v>2</v>
      </c>
      <c r="E123">
        <v>0</v>
      </c>
      <c r="F123">
        <v>33099.572733115048</v>
      </c>
      <c r="G123">
        <v>706.72127155622036</v>
      </c>
      <c r="H123">
        <v>526.8570958242492</v>
      </c>
      <c r="I123">
        <v>1233.578367380469</v>
      </c>
      <c r="J123">
        <v>2.1351</v>
      </c>
      <c r="K123">
        <v>0.72099999999999997</v>
      </c>
      <c r="L123">
        <v>3.2852000000000001</v>
      </c>
      <c r="M123">
        <v>0.2</v>
      </c>
      <c r="N123" t="s">
        <v>3183</v>
      </c>
      <c r="O123" t="s">
        <v>3183</v>
      </c>
    </row>
    <row r="124" spans="1:15" x14ac:dyDescent="0.25">
      <c r="A124" t="str">
        <f t="shared" si="1"/>
        <v>3_EM_3_0</v>
      </c>
      <c r="B124">
        <v>3</v>
      </c>
      <c r="C124" t="s">
        <v>1701</v>
      </c>
      <c r="D124">
        <v>3</v>
      </c>
      <c r="E124">
        <v>0</v>
      </c>
      <c r="F124">
        <v>49565.042849246318</v>
      </c>
      <c r="G124">
        <v>1034.661341484215</v>
      </c>
      <c r="H124">
        <v>797.55833039286915</v>
      </c>
      <c r="I124">
        <v>1832.219671877084</v>
      </c>
      <c r="J124">
        <v>2.0874999999999999</v>
      </c>
      <c r="K124">
        <v>0.72799999999999998</v>
      </c>
      <c r="L124">
        <v>3.2543000000000002</v>
      </c>
      <c r="M124">
        <v>0.2</v>
      </c>
      <c r="N124" t="s">
        <v>3183</v>
      </c>
      <c r="O124" t="s">
        <v>3183</v>
      </c>
    </row>
    <row r="125" spans="1:15" x14ac:dyDescent="0.25">
      <c r="A125" t="str">
        <f t="shared" si="1"/>
        <v>3_EM_4_0</v>
      </c>
      <c r="B125">
        <v>3</v>
      </c>
      <c r="C125" t="s">
        <v>1701</v>
      </c>
      <c r="D125">
        <v>4</v>
      </c>
      <c r="E125">
        <v>0</v>
      </c>
      <c r="F125">
        <v>65955.358522110851</v>
      </c>
      <c r="G125">
        <v>1366.8587241098351</v>
      </c>
      <c r="H125">
        <v>1069.7200625797111</v>
      </c>
      <c r="I125">
        <v>2436.5787866895462</v>
      </c>
      <c r="J125">
        <v>2.0724</v>
      </c>
      <c r="K125">
        <v>0.73199999999999998</v>
      </c>
      <c r="L125">
        <v>3.2509999999999999</v>
      </c>
      <c r="M125">
        <v>0.2</v>
      </c>
      <c r="N125" t="s">
        <v>3183</v>
      </c>
      <c r="O125" t="s">
        <v>3183</v>
      </c>
    </row>
    <row r="126" spans="1:15" x14ac:dyDescent="0.25">
      <c r="A126" t="str">
        <f t="shared" si="1"/>
        <v>3_EM_5_0</v>
      </c>
      <c r="B126">
        <v>3</v>
      </c>
      <c r="C126" t="s">
        <v>1701</v>
      </c>
      <c r="D126">
        <v>5</v>
      </c>
      <c r="E126">
        <v>0</v>
      </c>
      <c r="F126">
        <v>82506.018115440078</v>
      </c>
      <c r="G126">
        <v>1712.6655830510119</v>
      </c>
      <c r="H126">
        <v>1341.9360471490629</v>
      </c>
      <c r="I126">
        <v>3054.6016302000749</v>
      </c>
      <c r="J126">
        <v>2.0758000000000001</v>
      </c>
      <c r="K126">
        <v>0.73499999999999999</v>
      </c>
      <c r="L126">
        <v>3.2593999999999999</v>
      </c>
      <c r="M126">
        <v>0.2</v>
      </c>
      <c r="N126" t="s">
        <v>3183</v>
      </c>
      <c r="O126" t="s">
        <v>3183</v>
      </c>
    </row>
    <row r="127" spans="1:15" x14ac:dyDescent="0.25">
      <c r="A127" t="str">
        <f t="shared" si="1"/>
        <v>4_EM_1_0</v>
      </c>
      <c r="B127">
        <v>4</v>
      </c>
      <c r="C127" t="s">
        <v>1701</v>
      </c>
      <c r="D127">
        <v>1</v>
      </c>
      <c r="E127">
        <v>0</v>
      </c>
      <c r="F127">
        <v>26568.044475334831</v>
      </c>
      <c r="G127">
        <v>585.94904725801814</v>
      </c>
      <c r="H127">
        <v>350.1586915789353</v>
      </c>
      <c r="I127">
        <v>936.10773883695344</v>
      </c>
      <c r="J127">
        <v>2.2054999999999998</v>
      </c>
      <c r="K127">
        <v>0.95699999999999996</v>
      </c>
      <c r="L127">
        <v>3.2479</v>
      </c>
      <c r="M127">
        <v>0.2</v>
      </c>
      <c r="N127" t="s">
        <v>3183</v>
      </c>
      <c r="O127" t="s">
        <v>3183</v>
      </c>
    </row>
    <row r="128" spans="1:15" x14ac:dyDescent="0.25">
      <c r="A128" t="str">
        <f t="shared" si="1"/>
        <v>4_EM_2_0</v>
      </c>
      <c r="B128">
        <v>4</v>
      </c>
      <c r="C128" t="s">
        <v>1701</v>
      </c>
      <c r="D128">
        <v>2</v>
      </c>
      <c r="E128">
        <v>0</v>
      </c>
      <c r="F128">
        <v>53158.704139160167</v>
      </c>
      <c r="G128">
        <v>1135.0112367439181</v>
      </c>
      <c r="H128">
        <v>719.36679741694741</v>
      </c>
      <c r="I128">
        <v>1854.378034160866</v>
      </c>
      <c r="J128">
        <v>2.1351</v>
      </c>
      <c r="K128">
        <v>0.98399999999999999</v>
      </c>
      <c r="L128">
        <v>3.2134</v>
      </c>
      <c r="M128">
        <v>0.2</v>
      </c>
      <c r="N128" t="s">
        <v>3183</v>
      </c>
      <c r="O128" t="s">
        <v>3183</v>
      </c>
    </row>
    <row r="129" spans="1:15" x14ac:dyDescent="0.25">
      <c r="A129" t="str">
        <f t="shared" si="1"/>
        <v>4_EM_3_0</v>
      </c>
      <c r="B129">
        <v>4</v>
      </c>
      <c r="C129" t="s">
        <v>1701</v>
      </c>
      <c r="D129">
        <v>3</v>
      </c>
      <c r="E129">
        <v>0</v>
      </c>
      <c r="F129">
        <v>79602.642297307844</v>
      </c>
      <c r="G129">
        <v>1661.6908193850791</v>
      </c>
      <c r="H129">
        <v>1090.706419944735</v>
      </c>
      <c r="I129">
        <v>2752.3972393298141</v>
      </c>
      <c r="J129">
        <v>2.0874999999999999</v>
      </c>
      <c r="K129">
        <v>0.995</v>
      </c>
      <c r="L129">
        <v>3.1823000000000001</v>
      </c>
      <c r="M129">
        <v>0.2</v>
      </c>
      <c r="N129" t="s">
        <v>3183</v>
      </c>
      <c r="O129" t="s">
        <v>3183</v>
      </c>
    </row>
    <row r="130" spans="1:15" x14ac:dyDescent="0.25">
      <c r="A130" t="str">
        <f t="shared" si="1"/>
        <v>4_EM_4_0</v>
      </c>
      <c r="B130">
        <v>4</v>
      </c>
      <c r="C130" t="s">
        <v>1701</v>
      </c>
      <c r="D130">
        <v>4</v>
      </c>
      <c r="E130">
        <v>0</v>
      </c>
      <c r="F130">
        <v>105925.8806250809</v>
      </c>
      <c r="G130">
        <v>2195.2077478719311</v>
      </c>
      <c r="H130">
        <v>1464.2155413948799</v>
      </c>
      <c r="I130">
        <v>3659.423289266811</v>
      </c>
      <c r="J130">
        <v>2.0724</v>
      </c>
      <c r="K130">
        <v>1.002</v>
      </c>
      <c r="L130">
        <v>3.1787000000000001</v>
      </c>
      <c r="M130">
        <v>0.2</v>
      </c>
      <c r="N130" t="s">
        <v>3183</v>
      </c>
      <c r="O130" t="s">
        <v>3183</v>
      </c>
    </row>
    <row r="131" spans="1:15" x14ac:dyDescent="0.25">
      <c r="A131" t="str">
        <f t="shared" si="1"/>
        <v>4_EM_5_0</v>
      </c>
      <c r="B131">
        <v>4</v>
      </c>
      <c r="C131" t="s">
        <v>1701</v>
      </c>
      <c r="D131">
        <v>5</v>
      </c>
      <c r="E131">
        <v>0</v>
      </c>
      <c r="F131">
        <v>132506.63511770661</v>
      </c>
      <c r="G131">
        <v>2750.5818202796718</v>
      </c>
      <c r="H131">
        <v>1837.9829139238409</v>
      </c>
      <c r="I131">
        <v>4588.5647342035136</v>
      </c>
      <c r="J131">
        <v>2.0758000000000001</v>
      </c>
      <c r="K131">
        <v>1.006</v>
      </c>
      <c r="L131">
        <v>3.1871</v>
      </c>
      <c r="M131">
        <v>0.2</v>
      </c>
      <c r="N131" t="s">
        <v>3183</v>
      </c>
      <c r="O131" t="s">
        <v>3183</v>
      </c>
    </row>
    <row r="132" spans="1:15" x14ac:dyDescent="0.25">
      <c r="A132" t="str">
        <f t="shared" si="1"/>
        <v>5_EM_1_0</v>
      </c>
      <c r="B132">
        <v>5</v>
      </c>
      <c r="C132" t="s">
        <v>1701</v>
      </c>
      <c r="D132">
        <v>1</v>
      </c>
      <c r="E132">
        <v>0</v>
      </c>
      <c r="F132">
        <v>36593.343322674496</v>
      </c>
      <c r="G132">
        <v>807.05355171370593</v>
      </c>
      <c r="H132">
        <v>442.83160123255209</v>
      </c>
      <c r="I132">
        <v>1249.8851529462579</v>
      </c>
      <c r="J132">
        <v>2.2054999999999998</v>
      </c>
      <c r="K132">
        <v>1.21</v>
      </c>
      <c r="L132">
        <v>3.2155999999999998</v>
      </c>
      <c r="M132">
        <v>0.2</v>
      </c>
      <c r="N132" t="s">
        <v>3183</v>
      </c>
      <c r="O132" t="s">
        <v>3183</v>
      </c>
    </row>
    <row r="133" spans="1:15" x14ac:dyDescent="0.25">
      <c r="A133" t="str">
        <f t="shared" si="1"/>
        <v>5_EM_2_0</v>
      </c>
      <c r="B133">
        <v>5</v>
      </c>
      <c r="C133" t="s">
        <v>1701</v>
      </c>
      <c r="D133">
        <v>2</v>
      </c>
      <c r="E133">
        <v>0</v>
      </c>
      <c r="F133">
        <v>73217.835545205278</v>
      </c>
      <c r="G133">
        <v>1563.3012019316161</v>
      </c>
      <c r="H133">
        <v>911.87649900964561</v>
      </c>
      <c r="I133">
        <v>2475.1777009412622</v>
      </c>
      <c r="J133">
        <v>2.1351</v>
      </c>
      <c r="K133">
        <v>1.2470000000000001</v>
      </c>
      <c r="L133">
        <v>3.1808999999999998</v>
      </c>
      <c r="M133">
        <v>0.2</v>
      </c>
      <c r="N133" t="s">
        <v>3183</v>
      </c>
      <c r="O133" t="s">
        <v>3183</v>
      </c>
    </row>
    <row r="134" spans="1:15" x14ac:dyDescent="0.25">
      <c r="A134" t="str">
        <f t="shared" si="1"/>
        <v>5_EM_3_0</v>
      </c>
      <c r="B134">
        <v>5</v>
      </c>
      <c r="C134" t="s">
        <v>1701</v>
      </c>
      <c r="D134">
        <v>3</v>
      </c>
      <c r="E134">
        <v>0</v>
      </c>
      <c r="F134">
        <v>109640.24174536941</v>
      </c>
      <c r="G134">
        <v>2288.7202972859418</v>
      </c>
      <c r="H134">
        <v>1383.8545094966021</v>
      </c>
      <c r="I134">
        <v>3672.5748067825439</v>
      </c>
      <c r="J134">
        <v>2.0874999999999999</v>
      </c>
      <c r="K134">
        <v>1.2629999999999999</v>
      </c>
      <c r="L134">
        <v>3.1497000000000002</v>
      </c>
      <c r="M134">
        <v>0.2</v>
      </c>
      <c r="N134" t="s">
        <v>3183</v>
      </c>
      <c r="O134" t="s">
        <v>3183</v>
      </c>
    </row>
    <row r="135" spans="1:15" x14ac:dyDescent="0.25">
      <c r="A135" t="str">
        <f t="shared" si="1"/>
        <v>5_EM_4_0</v>
      </c>
      <c r="B135">
        <v>5</v>
      </c>
      <c r="C135" t="s">
        <v>1701</v>
      </c>
      <c r="D135">
        <v>4</v>
      </c>
      <c r="E135">
        <v>0</v>
      </c>
      <c r="F135">
        <v>145896.40272805089</v>
      </c>
      <c r="G135">
        <v>3023.556771634027</v>
      </c>
      <c r="H135">
        <v>1858.711020210048</v>
      </c>
      <c r="I135">
        <v>4882.2677918440759</v>
      </c>
      <c r="J135">
        <v>2.0724</v>
      </c>
      <c r="K135">
        <v>1.2709999999999999</v>
      </c>
      <c r="L135">
        <v>3.1459999999999999</v>
      </c>
      <c r="M135">
        <v>0.2</v>
      </c>
      <c r="N135" t="s">
        <v>3183</v>
      </c>
      <c r="O135" t="s">
        <v>3183</v>
      </c>
    </row>
    <row r="136" spans="1:15" x14ac:dyDescent="0.25">
      <c r="A136" t="str">
        <f t="shared" ref="A136:A199" si="2">B136&amp;"_"&amp;C136&amp;"_"&amp;D136&amp;"_"&amp;E136</f>
        <v>5_EM_5_0</v>
      </c>
      <c r="B136">
        <v>5</v>
      </c>
      <c r="C136" t="s">
        <v>1701</v>
      </c>
      <c r="D136">
        <v>5</v>
      </c>
      <c r="E136">
        <v>0</v>
      </c>
      <c r="F136">
        <v>182507.25211997319</v>
      </c>
      <c r="G136">
        <v>3788.4980575083332</v>
      </c>
      <c r="H136">
        <v>2334.0297806986191</v>
      </c>
      <c r="I136">
        <v>6122.5278382069519</v>
      </c>
      <c r="J136">
        <v>2.0758000000000001</v>
      </c>
      <c r="K136">
        <v>1.278</v>
      </c>
      <c r="L136">
        <v>3.1545000000000001</v>
      </c>
      <c r="M136">
        <v>0.2</v>
      </c>
      <c r="N136" t="s">
        <v>3183</v>
      </c>
      <c r="O136" t="s">
        <v>3183</v>
      </c>
    </row>
    <row r="137" spans="1:15" x14ac:dyDescent="0.25">
      <c r="A137" t="str">
        <f t="shared" si="2"/>
        <v>6_EM_1_0</v>
      </c>
      <c r="B137">
        <v>6</v>
      </c>
      <c r="C137" t="s">
        <v>1701</v>
      </c>
      <c r="D137">
        <v>1</v>
      </c>
      <c r="E137">
        <v>0</v>
      </c>
      <c r="F137">
        <v>46618.642170014158</v>
      </c>
      <c r="G137">
        <v>1028.1580561693941</v>
      </c>
      <c r="H137">
        <v>535.50451088616853</v>
      </c>
      <c r="I137">
        <v>1563.662567055562</v>
      </c>
      <c r="J137">
        <v>2.2054999999999998</v>
      </c>
      <c r="K137">
        <v>1.4630000000000001</v>
      </c>
      <c r="L137">
        <v>3.1970999999999998</v>
      </c>
      <c r="M137">
        <v>0.2</v>
      </c>
      <c r="N137" t="s">
        <v>3183</v>
      </c>
      <c r="O137" t="s">
        <v>3183</v>
      </c>
    </row>
    <row r="138" spans="1:15" x14ac:dyDescent="0.25">
      <c r="A138" t="str">
        <f t="shared" si="2"/>
        <v>6_EM_2_0</v>
      </c>
      <c r="B138">
        <v>6</v>
      </c>
      <c r="C138" t="s">
        <v>1701</v>
      </c>
      <c r="D138">
        <v>2</v>
      </c>
      <c r="E138">
        <v>0</v>
      </c>
      <c r="F138">
        <v>93276.966951250404</v>
      </c>
      <c r="G138">
        <v>1991.5911671193139</v>
      </c>
      <c r="H138">
        <v>1104.386200602343</v>
      </c>
      <c r="I138">
        <v>3095.9773677216572</v>
      </c>
      <c r="J138">
        <v>2.1351</v>
      </c>
      <c r="K138">
        <v>1.5109999999999999</v>
      </c>
      <c r="L138">
        <v>3.1623999999999999</v>
      </c>
      <c r="M138">
        <v>0.2</v>
      </c>
      <c r="N138" t="s">
        <v>3183</v>
      </c>
      <c r="O138" t="s">
        <v>3183</v>
      </c>
    </row>
    <row r="139" spans="1:15" x14ac:dyDescent="0.25">
      <c r="A139" t="str">
        <f t="shared" si="2"/>
        <v>6_EM_3_0</v>
      </c>
      <c r="B139">
        <v>6</v>
      </c>
      <c r="C139" t="s">
        <v>1701</v>
      </c>
      <c r="D139">
        <v>3</v>
      </c>
      <c r="E139">
        <v>0</v>
      </c>
      <c r="F139">
        <v>139677.84119343091</v>
      </c>
      <c r="G139">
        <v>2915.7497751868059</v>
      </c>
      <c r="H139">
        <v>1677.002599048468</v>
      </c>
      <c r="I139">
        <v>4592.7523742352741</v>
      </c>
      <c r="J139">
        <v>2.0874999999999999</v>
      </c>
      <c r="K139">
        <v>1.53</v>
      </c>
      <c r="L139">
        <v>3.1312000000000002</v>
      </c>
      <c r="M139">
        <v>0.2</v>
      </c>
      <c r="N139" t="s">
        <v>3183</v>
      </c>
      <c r="O139" t="s">
        <v>3183</v>
      </c>
    </row>
    <row r="140" spans="1:15" x14ac:dyDescent="0.25">
      <c r="A140" t="str">
        <f t="shared" si="2"/>
        <v>6_EM_4_0</v>
      </c>
      <c r="B140">
        <v>6</v>
      </c>
      <c r="C140" t="s">
        <v>1701</v>
      </c>
      <c r="D140">
        <v>4</v>
      </c>
      <c r="E140">
        <v>0</v>
      </c>
      <c r="F140">
        <v>185866.92483102091</v>
      </c>
      <c r="G140">
        <v>3851.9057953961228</v>
      </c>
      <c r="H140">
        <v>2253.206499025217</v>
      </c>
      <c r="I140">
        <v>6105.1122944213394</v>
      </c>
      <c r="J140">
        <v>2.0724</v>
      </c>
      <c r="K140">
        <v>1.5409999999999999</v>
      </c>
      <c r="L140">
        <v>3.1274000000000002</v>
      </c>
      <c r="M140">
        <v>0.2</v>
      </c>
      <c r="N140" t="s">
        <v>3183</v>
      </c>
      <c r="O140" t="s">
        <v>3183</v>
      </c>
    </row>
    <row r="141" spans="1:15" x14ac:dyDescent="0.25">
      <c r="A141" t="str">
        <f t="shared" si="2"/>
        <v>6_EM_5_0</v>
      </c>
      <c r="B141">
        <v>6</v>
      </c>
      <c r="C141" t="s">
        <v>1701</v>
      </c>
      <c r="D141">
        <v>5</v>
      </c>
      <c r="E141">
        <v>0</v>
      </c>
      <c r="F141">
        <v>232507.86912223979</v>
      </c>
      <c r="G141">
        <v>4826.4142947369928</v>
      </c>
      <c r="H141">
        <v>2830.0766474733969</v>
      </c>
      <c r="I141">
        <v>7656.4909422103901</v>
      </c>
      <c r="J141">
        <v>2.0758000000000001</v>
      </c>
      <c r="K141">
        <v>1.5489999999999999</v>
      </c>
      <c r="L141">
        <v>3.1358000000000001</v>
      </c>
      <c r="M141">
        <v>0.2</v>
      </c>
      <c r="N141" t="s">
        <v>3183</v>
      </c>
      <c r="O141" t="s">
        <v>3183</v>
      </c>
    </row>
    <row r="142" spans="1:15" x14ac:dyDescent="0.25">
      <c r="A142" t="str">
        <f t="shared" si="2"/>
        <v>7_EM_1_0</v>
      </c>
      <c r="B142">
        <v>7</v>
      </c>
      <c r="C142" t="s">
        <v>1701</v>
      </c>
      <c r="D142">
        <v>1</v>
      </c>
      <c r="E142">
        <v>0</v>
      </c>
      <c r="F142">
        <v>56643.94101735382</v>
      </c>
      <c r="G142">
        <v>1249.262560625082</v>
      </c>
      <c r="H142">
        <v>628.17742053978532</v>
      </c>
      <c r="I142">
        <v>1877.439981164867</v>
      </c>
      <c r="J142">
        <v>2.2054999999999998</v>
      </c>
      <c r="K142">
        <v>1.716</v>
      </c>
      <c r="L142">
        <v>3.1852</v>
      </c>
      <c r="M142">
        <v>0.2</v>
      </c>
      <c r="N142" t="s">
        <v>3183</v>
      </c>
      <c r="O142" t="s">
        <v>3183</v>
      </c>
    </row>
    <row r="143" spans="1:15" x14ac:dyDescent="0.25">
      <c r="A143" t="str">
        <f t="shared" si="2"/>
        <v>7_EM_2_0</v>
      </c>
      <c r="B143">
        <v>7</v>
      </c>
      <c r="C143" t="s">
        <v>1701</v>
      </c>
      <c r="D143">
        <v>2</v>
      </c>
      <c r="E143">
        <v>0</v>
      </c>
      <c r="F143">
        <v>113336.0983572955</v>
      </c>
      <c r="G143">
        <v>2419.8811323070122</v>
      </c>
      <c r="H143">
        <v>1296.895902195042</v>
      </c>
      <c r="I143">
        <v>3716.777034502054</v>
      </c>
      <c r="J143">
        <v>2.1351</v>
      </c>
      <c r="K143">
        <v>1.774</v>
      </c>
      <c r="L143">
        <v>3.1503999999999999</v>
      </c>
      <c r="M143">
        <v>0.2</v>
      </c>
      <c r="N143" t="s">
        <v>3183</v>
      </c>
      <c r="O143" t="s">
        <v>3183</v>
      </c>
    </row>
    <row r="144" spans="1:15" x14ac:dyDescent="0.25">
      <c r="A144" t="str">
        <f t="shared" si="2"/>
        <v>7_EM_3_0</v>
      </c>
      <c r="B144">
        <v>7</v>
      </c>
      <c r="C144" t="s">
        <v>1701</v>
      </c>
      <c r="D144">
        <v>3</v>
      </c>
      <c r="E144">
        <v>0</v>
      </c>
      <c r="F144">
        <v>169715.4406414924</v>
      </c>
      <c r="G144">
        <v>3542.77925308767</v>
      </c>
      <c r="H144">
        <v>1970.150688600334</v>
      </c>
      <c r="I144">
        <v>5512.929941688004</v>
      </c>
      <c r="J144">
        <v>2.0874999999999999</v>
      </c>
      <c r="K144">
        <v>1.798</v>
      </c>
      <c r="L144">
        <v>3.1192000000000002</v>
      </c>
      <c r="M144">
        <v>0.2</v>
      </c>
      <c r="N144" t="s">
        <v>3183</v>
      </c>
      <c r="O144" t="s">
        <v>3183</v>
      </c>
    </row>
    <row r="145" spans="1:15" x14ac:dyDescent="0.25">
      <c r="A145" t="str">
        <f t="shared" si="2"/>
        <v>7_EM_4_0</v>
      </c>
      <c r="B145">
        <v>7</v>
      </c>
      <c r="C145" t="s">
        <v>1701</v>
      </c>
      <c r="D145">
        <v>4</v>
      </c>
      <c r="E145">
        <v>0</v>
      </c>
      <c r="F145">
        <v>225837.44693399101</v>
      </c>
      <c r="G145">
        <v>4680.25481915822</v>
      </c>
      <c r="H145">
        <v>2647.701977840386</v>
      </c>
      <c r="I145">
        <v>7327.9567969986056</v>
      </c>
      <c r="J145">
        <v>2.0724</v>
      </c>
      <c r="K145">
        <v>1.8109999999999999</v>
      </c>
      <c r="L145">
        <v>3.1153</v>
      </c>
      <c r="M145">
        <v>0.2</v>
      </c>
      <c r="N145" t="s">
        <v>3183</v>
      </c>
      <c r="O145" t="s">
        <v>3183</v>
      </c>
    </row>
    <row r="146" spans="1:15" x14ac:dyDescent="0.25">
      <c r="A146" t="str">
        <f t="shared" si="2"/>
        <v>7_EM_5_0</v>
      </c>
      <c r="B146">
        <v>7</v>
      </c>
      <c r="C146" t="s">
        <v>1701</v>
      </c>
      <c r="D146">
        <v>5</v>
      </c>
      <c r="E146">
        <v>0</v>
      </c>
      <c r="F146">
        <v>282508.48612450628</v>
      </c>
      <c r="G146">
        <v>5864.3305319656529</v>
      </c>
      <c r="H146">
        <v>3326.1235142481751</v>
      </c>
      <c r="I146">
        <v>9190.4540462138284</v>
      </c>
      <c r="J146">
        <v>2.0758000000000001</v>
      </c>
      <c r="K146">
        <v>1.821</v>
      </c>
      <c r="L146">
        <v>3.1238000000000001</v>
      </c>
      <c r="M146">
        <v>0.2</v>
      </c>
      <c r="N146" t="s">
        <v>3183</v>
      </c>
      <c r="O146" t="s">
        <v>3183</v>
      </c>
    </row>
    <row r="147" spans="1:15" x14ac:dyDescent="0.25">
      <c r="A147" t="str">
        <f t="shared" si="2"/>
        <v>8_EM_1_0</v>
      </c>
      <c r="B147">
        <v>8</v>
      </c>
      <c r="C147" t="s">
        <v>1701</v>
      </c>
      <c r="D147">
        <v>1</v>
      </c>
      <c r="E147">
        <v>0</v>
      </c>
      <c r="F147">
        <v>68799.61586975315</v>
      </c>
      <c r="G147">
        <v>1517.351772277603</v>
      </c>
      <c r="H147">
        <v>740.85925386861459</v>
      </c>
      <c r="I147">
        <v>2258.211026146218</v>
      </c>
      <c r="J147">
        <v>2.2054999999999998</v>
      </c>
      <c r="K147">
        <v>2.024</v>
      </c>
      <c r="L147">
        <v>3.1758999999999999</v>
      </c>
      <c r="M147">
        <v>0.2</v>
      </c>
      <c r="N147" t="s">
        <v>3183</v>
      </c>
      <c r="O147" t="s">
        <v>3183</v>
      </c>
    </row>
    <row r="148" spans="1:15" x14ac:dyDescent="0.25">
      <c r="A148" t="str">
        <f t="shared" si="2"/>
        <v>8_EM_2_0</v>
      </c>
      <c r="B148">
        <v>8</v>
      </c>
      <c r="C148" t="s">
        <v>1701</v>
      </c>
      <c r="D148">
        <v>2</v>
      </c>
      <c r="E148">
        <v>0</v>
      </c>
      <c r="F148">
        <v>137657.79518712519</v>
      </c>
      <c r="G148">
        <v>2939.1827150970962</v>
      </c>
      <c r="H148">
        <v>1530.9701984497999</v>
      </c>
      <c r="I148">
        <v>4470.1529135468954</v>
      </c>
      <c r="J148">
        <v>2.1351</v>
      </c>
      <c r="K148">
        <v>2.0939999999999999</v>
      </c>
      <c r="L148">
        <v>3.1410999999999998</v>
      </c>
      <c r="M148">
        <v>0.2</v>
      </c>
      <c r="N148" t="s">
        <v>3183</v>
      </c>
      <c r="O148" t="s">
        <v>3183</v>
      </c>
    </row>
    <row r="149" spans="1:15" x14ac:dyDescent="0.25">
      <c r="A149" t="str">
        <f t="shared" si="2"/>
        <v>8_EM_3_0</v>
      </c>
      <c r="B149">
        <v>8</v>
      </c>
      <c r="C149" t="s">
        <v>1701</v>
      </c>
      <c r="D149">
        <v>3</v>
      </c>
      <c r="E149">
        <v>0</v>
      </c>
      <c r="F149">
        <v>206136.02997226699</v>
      </c>
      <c r="G149">
        <v>4303.0524950424669</v>
      </c>
      <c r="H149">
        <v>2326.5921156690811</v>
      </c>
      <c r="I149">
        <v>6629.644610711548</v>
      </c>
      <c r="J149">
        <v>2.0874999999999999</v>
      </c>
      <c r="K149">
        <v>2.1230000000000002</v>
      </c>
      <c r="L149">
        <v>3.1097999999999999</v>
      </c>
      <c r="M149">
        <v>0.2</v>
      </c>
      <c r="N149" t="s">
        <v>3183</v>
      </c>
      <c r="O149" t="s">
        <v>3183</v>
      </c>
    </row>
    <row r="150" spans="1:15" x14ac:dyDescent="0.25">
      <c r="A150" t="str">
        <f t="shared" si="2"/>
        <v>8_EM_4_0</v>
      </c>
      <c r="B150">
        <v>8</v>
      </c>
      <c r="C150" t="s">
        <v>1701</v>
      </c>
      <c r="D150">
        <v>4</v>
      </c>
      <c r="E150">
        <v>0</v>
      </c>
      <c r="F150">
        <v>274301.70498384209</v>
      </c>
      <c r="G150">
        <v>5684.6280104697607</v>
      </c>
      <c r="H150">
        <v>3127.372616854283</v>
      </c>
      <c r="I150">
        <v>8812.0006273240433</v>
      </c>
      <c r="J150">
        <v>2.0724</v>
      </c>
      <c r="K150">
        <v>2.1389999999999998</v>
      </c>
      <c r="L150">
        <v>3.1059000000000001</v>
      </c>
      <c r="M150">
        <v>0.2</v>
      </c>
      <c r="N150" t="s">
        <v>3183</v>
      </c>
      <c r="O150" t="s">
        <v>3183</v>
      </c>
    </row>
    <row r="151" spans="1:15" x14ac:dyDescent="0.25">
      <c r="A151" t="str">
        <f t="shared" si="2"/>
        <v>8_EM_5_0</v>
      </c>
      <c r="B151">
        <v>8</v>
      </c>
      <c r="C151" t="s">
        <v>1701</v>
      </c>
      <c r="D151">
        <v>5</v>
      </c>
      <c r="E151">
        <v>0</v>
      </c>
      <c r="F151">
        <v>343134.23423975462</v>
      </c>
      <c r="G151">
        <v>7122.8039696054038</v>
      </c>
      <c r="H151">
        <v>3929.271409076599</v>
      </c>
      <c r="I151">
        <v>11052.075378682001</v>
      </c>
      <c r="J151">
        <v>2.0758000000000001</v>
      </c>
      <c r="K151">
        <v>2.1509999999999998</v>
      </c>
      <c r="L151">
        <v>3.1143999999999998</v>
      </c>
      <c r="M151">
        <v>0.2</v>
      </c>
      <c r="N151" t="s">
        <v>3183</v>
      </c>
      <c r="O151" t="s">
        <v>3183</v>
      </c>
    </row>
    <row r="152" spans="1:15" x14ac:dyDescent="0.25">
      <c r="A152" t="str">
        <f t="shared" si="2"/>
        <v>9_EM_1_0</v>
      </c>
      <c r="B152">
        <v>9</v>
      </c>
      <c r="C152" t="s">
        <v>1701</v>
      </c>
      <c r="D152">
        <v>1</v>
      </c>
      <c r="E152">
        <v>0</v>
      </c>
      <c r="F152">
        <v>81114.534159183968</v>
      </c>
      <c r="G152">
        <v>1769.367845774347</v>
      </c>
      <c r="H152">
        <v>611.54039478403979</v>
      </c>
      <c r="I152">
        <v>2380.9082405583872</v>
      </c>
      <c r="J152">
        <v>2.1812999999999998</v>
      </c>
      <c r="K152">
        <v>1.671</v>
      </c>
      <c r="L152">
        <v>2.6419999999999999</v>
      </c>
      <c r="M152">
        <v>0.65</v>
      </c>
      <c r="N152" t="s">
        <v>3183</v>
      </c>
      <c r="O152" t="s">
        <v>3183</v>
      </c>
    </row>
    <row r="153" spans="1:15" x14ac:dyDescent="0.25">
      <c r="A153" t="str">
        <f t="shared" si="2"/>
        <v>9_EM_2_0</v>
      </c>
      <c r="B153">
        <v>9</v>
      </c>
      <c r="C153" t="s">
        <v>1701</v>
      </c>
      <c r="D153">
        <v>2</v>
      </c>
      <c r="E153">
        <v>0</v>
      </c>
      <c r="F153">
        <v>162256.27561759719</v>
      </c>
      <c r="G153">
        <v>3425.8954302469169</v>
      </c>
      <c r="H153">
        <v>1264.854528167383</v>
      </c>
      <c r="I153">
        <v>4690.7499584143006</v>
      </c>
      <c r="J153">
        <v>2.1114000000000002</v>
      </c>
      <c r="K153">
        <v>1.73</v>
      </c>
      <c r="L153">
        <v>2.5981000000000001</v>
      </c>
      <c r="M153">
        <v>0.65</v>
      </c>
      <c r="N153" t="s">
        <v>3183</v>
      </c>
      <c r="O153" t="s">
        <v>3183</v>
      </c>
    </row>
    <row r="154" spans="1:15" x14ac:dyDescent="0.25">
      <c r="A154" t="str">
        <f t="shared" si="2"/>
        <v>9_EM_3_0</v>
      </c>
      <c r="B154">
        <v>9</v>
      </c>
      <c r="C154" t="s">
        <v>1701</v>
      </c>
      <c r="D154">
        <v>3</v>
      </c>
      <c r="E154">
        <v>0</v>
      </c>
      <c r="F154">
        <v>243045.70031263839</v>
      </c>
      <c r="G154">
        <v>5017.4173854117262</v>
      </c>
      <c r="H154">
        <v>1920.0159297458611</v>
      </c>
      <c r="I154">
        <v>6937.4333151575865</v>
      </c>
      <c r="J154">
        <v>2.0644</v>
      </c>
      <c r="K154">
        <v>1.752</v>
      </c>
      <c r="L154">
        <v>2.5613000000000001</v>
      </c>
      <c r="M154">
        <v>0.65</v>
      </c>
      <c r="N154" t="s">
        <v>3183</v>
      </c>
      <c r="O154" t="s">
        <v>3183</v>
      </c>
    </row>
    <row r="155" spans="1:15" x14ac:dyDescent="0.25">
      <c r="A155" t="str">
        <f t="shared" si="2"/>
        <v>9_EM_4_0</v>
      </c>
      <c r="B155">
        <v>9</v>
      </c>
      <c r="C155" t="s">
        <v>1701</v>
      </c>
      <c r="D155">
        <v>4</v>
      </c>
      <c r="E155">
        <v>0</v>
      </c>
      <c r="F155">
        <v>323537.91367769212</v>
      </c>
      <c r="G155">
        <v>6629.8733372081933</v>
      </c>
      <c r="H155">
        <v>2580.369600754389</v>
      </c>
      <c r="I155">
        <v>9210.2429379625828</v>
      </c>
      <c r="J155">
        <v>2.0491999999999999</v>
      </c>
      <c r="K155">
        <v>1.7649999999999999</v>
      </c>
      <c r="L155">
        <v>2.5529999999999999</v>
      </c>
      <c r="M155">
        <v>0.65</v>
      </c>
      <c r="N155" t="s">
        <v>3183</v>
      </c>
      <c r="O155" t="s">
        <v>3183</v>
      </c>
    </row>
    <row r="156" spans="1:15" x14ac:dyDescent="0.25">
      <c r="A156" t="str">
        <f t="shared" si="2"/>
        <v>9_EM_5_0</v>
      </c>
      <c r="B156">
        <v>9</v>
      </c>
      <c r="C156" t="s">
        <v>1701</v>
      </c>
      <c r="D156">
        <v>5</v>
      </c>
      <c r="E156">
        <v>0</v>
      </c>
      <c r="F156">
        <v>404556.2885201656</v>
      </c>
      <c r="G156">
        <v>8300.9761871885567</v>
      </c>
      <c r="H156">
        <v>3247.3010232954271</v>
      </c>
      <c r="I156">
        <v>11548.277210483981</v>
      </c>
      <c r="J156">
        <v>2.0518999999999998</v>
      </c>
      <c r="K156">
        <v>1.7769999999999999</v>
      </c>
      <c r="L156">
        <v>2.5609999999999999</v>
      </c>
      <c r="M156">
        <v>0.65</v>
      </c>
      <c r="N156" t="s">
        <v>3183</v>
      </c>
      <c r="O156" t="s">
        <v>3183</v>
      </c>
    </row>
    <row r="157" spans="1:15" x14ac:dyDescent="0.25">
      <c r="A157" t="str">
        <f t="shared" si="2"/>
        <v>10_EM_1_0</v>
      </c>
      <c r="B157">
        <v>10</v>
      </c>
      <c r="C157" t="s">
        <v>1701</v>
      </c>
      <c r="D157">
        <v>1</v>
      </c>
      <c r="E157">
        <v>0</v>
      </c>
      <c r="F157">
        <v>95008.136796054634</v>
      </c>
      <c r="G157">
        <v>2072.431828357317</v>
      </c>
      <c r="H157">
        <v>678.95394181957136</v>
      </c>
      <c r="I157">
        <v>2751.3857701768879</v>
      </c>
      <c r="J157">
        <v>2.1812999999999998</v>
      </c>
      <c r="K157">
        <v>1.855</v>
      </c>
      <c r="L157">
        <v>2.6455000000000002</v>
      </c>
      <c r="M157">
        <v>0.65</v>
      </c>
      <c r="N157" t="s">
        <v>3183</v>
      </c>
      <c r="O157" t="s">
        <v>3183</v>
      </c>
    </row>
    <row r="158" spans="1:15" x14ac:dyDescent="0.25">
      <c r="A158" t="str">
        <f t="shared" si="2"/>
        <v>10_EM_2_0</v>
      </c>
      <c r="B158">
        <v>10</v>
      </c>
      <c r="C158" t="s">
        <v>1701</v>
      </c>
      <c r="D158">
        <v>2</v>
      </c>
      <c r="E158">
        <v>0</v>
      </c>
      <c r="F158">
        <v>190048.14105992901</v>
      </c>
      <c r="G158">
        <v>4012.6956908501838</v>
      </c>
      <c r="H158">
        <v>1406.810685841228</v>
      </c>
      <c r="I158">
        <v>5419.5063766914127</v>
      </c>
      <c r="J158">
        <v>2.1114000000000002</v>
      </c>
      <c r="K158">
        <v>1.925</v>
      </c>
      <c r="L158">
        <v>2.6015999999999999</v>
      </c>
      <c r="M158">
        <v>0.65</v>
      </c>
      <c r="N158" t="s">
        <v>3183</v>
      </c>
      <c r="O158" t="s">
        <v>3183</v>
      </c>
    </row>
    <row r="159" spans="1:15" x14ac:dyDescent="0.25">
      <c r="A159" t="str">
        <f t="shared" si="2"/>
        <v>10_EM_3_0</v>
      </c>
      <c r="B159">
        <v>10</v>
      </c>
      <c r="C159" t="s">
        <v>1701</v>
      </c>
      <c r="D159">
        <v>3</v>
      </c>
      <c r="E159">
        <v>0</v>
      </c>
      <c r="F159">
        <v>284675.48241946718</v>
      </c>
      <c r="G159">
        <v>5876.8195152376102</v>
      </c>
      <c r="H159">
        <v>2136.8260299285912</v>
      </c>
      <c r="I159">
        <v>8013.6455451661996</v>
      </c>
      <c r="J159">
        <v>2.0644</v>
      </c>
      <c r="K159">
        <v>1.95</v>
      </c>
      <c r="L159">
        <v>2.5648</v>
      </c>
      <c r="M159">
        <v>0.65</v>
      </c>
      <c r="N159" t="s">
        <v>3183</v>
      </c>
      <c r="O159" t="s">
        <v>3183</v>
      </c>
    </row>
    <row r="160" spans="1:15" x14ac:dyDescent="0.25">
      <c r="A160" t="str">
        <f t="shared" si="2"/>
        <v>10_EM_4_0</v>
      </c>
      <c r="B160">
        <v>10</v>
      </c>
      <c r="C160" t="s">
        <v>1701</v>
      </c>
      <c r="D160">
        <v>4</v>
      </c>
      <c r="E160">
        <v>0</v>
      </c>
      <c r="F160">
        <v>378954.70497404039</v>
      </c>
      <c r="G160">
        <v>7765.462989972355</v>
      </c>
      <c r="H160">
        <v>2872.8197114201839</v>
      </c>
      <c r="I160">
        <v>10638.28270139254</v>
      </c>
      <c r="J160">
        <v>2.0491999999999999</v>
      </c>
      <c r="K160">
        <v>1.9650000000000001</v>
      </c>
      <c r="L160">
        <v>2.5565000000000002</v>
      </c>
      <c r="M160">
        <v>0.65</v>
      </c>
      <c r="N160" t="s">
        <v>3183</v>
      </c>
      <c r="O160" t="s">
        <v>3183</v>
      </c>
    </row>
    <row r="161" spans="1:15" x14ac:dyDescent="0.25">
      <c r="A161" t="str">
        <f t="shared" si="2"/>
        <v>10_EM_5_0</v>
      </c>
      <c r="B161">
        <v>10</v>
      </c>
      <c r="C161" t="s">
        <v>1701</v>
      </c>
      <c r="D161">
        <v>5</v>
      </c>
      <c r="E161">
        <v>0</v>
      </c>
      <c r="F161">
        <v>473850.21192378033</v>
      </c>
      <c r="G161">
        <v>9722.7986242944899</v>
      </c>
      <c r="H161">
        <v>3615.8293264706981</v>
      </c>
      <c r="I161">
        <v>13338.627950765191</v>
      </c>
      <c r="J161">
        <v>2.0518999999999998</v>
      </c>
      <c r="K161">
        <v>1.9790000000000001</v>
      </c>
      <c r="L161">
        <v>2.5642999999999998</v>
      </c>
      <c r="M161">
        <v>0.65</v>
      </c>
      <c r="N161" t="s">
        <v>3183</v>
      </c>
      <c r="O161" t="s">
        <v>3183</v>
      </c>
    </row>
    <row r="162" spans="1:15" x14ac:dyDescent="0.25">
      <c r="A162" t="str">
        <f t="shared" si="2"/>
        <v>11_EM_1_0</v>
      </c>
      <c r="B162">
        <v>11</v>
      </c>
      <c r="C162" t="s">
        <v>1701</v>
      </c>
      <c r="D162">
        <v>1</v>
      </c>
      <c r="E162">
        <v>0</v>
      </c>
      <c r="F162">
        <v>116566.4838437393</v>
      </c>
      <c r="G162">
        <v>2542.6884410546209</v>
      </c>
      <c r="H162">
        <v>783.5020698492516</v>
      </c>
      <c r="I162">
        <v>3326.190510903873</v>
      </c>
      <c r="J162">
        <v>2.1812999999999998</v>
      </c>
      <c r="K162">
        <v>2.141</v>
      </c>
      <c r="L162">
        <v>2.6494</v>
      </c>
      <c r="M162">
        <v>0.65</v>
      </c>
      <c r="N162" t="s">
        <v>3183</v>
      </c>
      <c r="O162" t="s">
        <v>3183</v>
      </c>
    </row>
    <row r="163" spans="1:15" x14ac:dyDescent="0.25">
      <c r="A163" t="str">
        <f t="shared" si="2"/>
        <v>11_EM_2_0</v>
      </c>
      <c r="B163">
        <v>11</v>
      </c>
      <c r="C163" t="s">
        <v>1701</v>
      </c>
      <c r="D163">
        <v>2</v>
      </c>
      <c r="E163">
        <v>0</v>
      </c>
      <c r="F163">
        <v>233172.06621943621</v>
      </c>
      <c r="G163">
        <v>4923.2186125426088</v>
      </c>
      <c r="H163">
        <v>1626.9630320642259</v>
      </c>
      <c r="I163">
        <v>6550.1816446068351</v>
      </c>
      <c r="J163">
        <v>2.1114000000000002</v>
      </c>
      <c r="K163">
        <v>2.226</v>
      </c>
      <c r="L163">
        <v>2.6053999999999999</v>
      </c>
      <c r="M163">
        <v>0.65</v>
      </c>
      <c r="N163" t="s">
        <v>3183</v>
      </c>
      <c r="O163" t="s">
        <v>3183</v>
      </c>
    </row>
    <row r="164" spans="1:15" x14ac:dyDescent="0.25">
      <c r="A164" t="str">
        <f t="shared" si="2"/>
        <v>11_EM_3_0</v>
      </c>
      <c r="B164">
        <v>11</v>
      </c>
      <c r="C164" t="s">
        <v>1701</v>
      </c>
      <c r="D164">
        <v>3</v>
      </c>
      <c r="E164">
        <v>0</v>
      </c>
      <c r="F164">
        <v>349271.34813084279</v>
      </c>
      <c r="G164">
        <v>7210.3317692255223</v>
      </c>
      <c r="H164">
        <v>2473.065422584858</v>
      </c>
      <c r="I164">
        <v>9683.3971918103816</v>
      </c>
      <c r="J164">
        <v>2.0644</v>
      </c>
      <c r="K164">
        <v>2.2559999999999998</v>
      </c>
      <c r="L164">
        <v>2.5684999999999998</v>
      </c>
      <c r="M164">
        <v>0.65</v>
      </c>
      <c r="N164" t="s">
        <v>3183</v>
      </c>
      <c r="O164" t="s">
        <v>3183</v>
      </c>
    </row>
    <row r="165" spans="1:15" x14ac:dyDescent="0.25">
      <c r="A165" t="str">
        <f t="shared" si="2"/>
        <v>11_EM_4_0</v>
      </c>
      <c r="B165">
        <v>11</v>
      </c>
      <c r="C165" t="s">
        <v>1701</v>
      </c>
      <c r="D165">
        <v>4</v>
      </c>
      <c r="E165">
        <v>0</v>
      </c>
      <c r="F165">
        <v>464943.51941338001</v>
      </c>
      <c r="G165">
        <v>9527.5283432077376</v>
      </c>
      <c r="H165">
        <v>3326.3652220290001</v>
      </c>
      <c r="I165">
        <v>12853.89356523674</v>
      </c>
      <c r="J165">
        <v>2.0491999999999999</v>
      </c>
      <c r="K165">
        <v>2.2749999999999999</v>
      </c>
      <c r="L165">
        <v>2.5602</v>
      </c>
      <c r="M165">
        <v>0.65</v>
      </c>
      <c r="N165" t="s">
        <v>3183</v>
      </c>
      <c r="O165" t="s">
        <v>3183</v>
      </c>
    </row>
    <row r="166" spans="1:15" x14ac:dyDescent="0.25">
      <c r="A166" t="str">
        <f t="shared" si="2"/>
        <v>11_EM_5_0</v>
      </c>
      <c r="B166">
        <v>11</v>
      </c>
      <c r="C166" t="s">
        <v>1701</v>
      </c>
      <c r="D166">
        <v>5</v>
      </c>
      <c r="E166">
        <v>0</v>
      </c>
      <c r="F166">
        <v>581371.81651224149</v>
      </c>
      <c r="G166">
        <v>11929.004051385829</v>
      </c>
      <c r="H166">
        <v>4187.3605085137024</v>
      </c>
      <c r="I166">
        <v>16116.36455989953</v>
      </c>
      <c r="J166">
        <v>2.0518999999999998</v>
      </c>
      <c r="K166">
        <v>2.2919999999999998</v>
      </c>
      <c r="L166">
        <v>2.5678999999999998</v>
      </c>
      <c r="M166">
        <v>0.65</v>
      </c>
      <c r="N166" t="s">
        <v>3183</v>
      </c>
      <c r="O166" t="s">
        <v>3183</v>
      </c>
    </row>
    <row r="167" spans="1:15" x14ac:dyDescent="0.25">
      <c r="A167" t="str">
        <f t="shared" si="2"/>
        <v>12_EM_1_0</v>
      </c>
      <c r="B167">
        <v>12</v>
      </c>
      <c r="C167" t="s">
        <v>1701</v>
      </c>
      <c r="D167">
        <v>1</v>
      </c>
      <c r="E167">
        <v>0</v>
      </c>
      <c r="F167">
        <v>141634.32924802389</v>
      </c>
      <c r="G167">
        <v>3089.498455818929</v>
      </c>
      <c r="H167">
        <v>905.18923526084654</v>
      </c>
      <c r="I167">
        <v>3994.687691079775</v>
      </c>
      <c r="J167">
        <v>2.1812999999999998</v>
      </c>
      <c r="K167">
        <v>2.4729999999999999</v>
      </c>
      <c r="L167">
        <v>2.6524999999999999</v>
      </c>
      <c r="M167">
        <v>0.65</v>
      </c>
      <c r="N167" t="s">
        <v>3183</v>
      </c>
      <c r="O167" t="s">
        <v>3183</v>
      </c>
    </row>
    <row r="168" spans="1:15" x14ac:dyDescent="0.25">
      <c r="A168" t="str">
        <f t="shared" si="2"/>
        <v>12_EM_2_0</v>
      </c>
      <c r="B168">
        <v>12</v>
      </c>
      <c r="C168" t="s">
        <v>1701</v>
      </c>
      <c r="D168">
        <v>2</v>
      </c>
      <c r="E168">
        <v>0</v>
      </c>
      <c r="F168">
        <v>283316.16524211911</v>
      </c>
      <c r="G168">
        <v>5981.966195905894</v>
      </c>
      <c r="H168">
        <v>1883.2059268483699</v>
      </c>
      <c r="I168">
        <v>7865.1721227542639</v>
      </c>
      <c r="J168">
        <v>2.1114000000000002</v>
      </c>
      <c r="K168">
        <v>2.5760000000000001</v>
      </c>
      <c r="L168">
        <v>2.6084000000000001</v>
      </c>
      <c r="M168">
        <v>0.65</v>
      </c>
      <c r="N168" t="s">
        <v>3183</v>
      </c>
      <c r="O168" t="s">
        <v>3183</v>
      </c>
    </row>
    <row r="169" spans="1:15" x14ac:dyDescent="0.25">
      <c r="A169" t="str">
        <f t="shared" si="2"/>
        <v>12_EM_3_0</v>
      </c>
      <c r="B169">
        <v>12</v>
      </c>
      <c r="C169" t="s">
        <v>1701</v>
      </c>
      <c r="D169">
        <v>3</v>
      </c>
      <c r="E169">
        <v>0</v>
      </c>
      <c r="F169">
        <v>424382.81988825608</v>
      </c>
      <c r="G169">
        <v>8760.9274133975123</v>
      </c>
      <c r="H169">
        <v>2864.4260271519888</v>
      </c>
      <c r="I169">
        <v>11625.353440549499</v>
      </c>
      <c r="J169">
        <v>2.0644</v>
      </c>
      <c r="K169">
        <v>2.6139999999999999</v>
      </c>
      <c r="L169">
        <v>2.5714999999999999</v>
      </c>
      <c r="M169">
        <v>0.65</v>
      </c>
      <c r="N169" t="s">
        <v>3183</v>
      </c>
      <c r="O169" t="s">
        <v>3183</v>
      </c>
    </row>
    <row r="170" spans="1:15" x14ac:dyDescent="0.25">
      <c r="A170" t="str">
        <f t="shared" si="2"/>
        <v>12_EM_4_0</v>
      </c>
      <c r="B170">
        <v>12</v>
      </c>
      <c r="C170" t="s">
        <v>1701</v>
      </c>
      <c r="D170">
        <v>4</v>
      </c>
      <c r="E170">
        <v>0</v>
      </c>
      <c r="F170">
        <v>564930.51294749579</v>
      </c>
      <c r="G170">
        <v>11576.441544644231</v>
      </c>
      <c r="H170">
        <v>3854.2624556884421</v>
      </c>
      <c r="I170">
        <v>15430.704000332669</v>
      </c>
      <c r="J170">
        <v>2.0491999999999999</v>
      </c>
      <c r="K170">
        <v>2.6360000000000001</v>
      </c>
      <c r="L170">
        <v>2.5632000000000001</v>
      </c>
      <c r="M170">
        <v>0.65</v>
      </c>
      <c r="N170" t="s">
        <v>3183</v>
      </c>
      <c r="O170" t="s">
        <v>3183</v>
      </c>
    </row>
    <row r="171" spans="1:15" x14ac:dyDescent="0.25">
      <c r="A171" t="str">
        <f t="shared" si="2"/>
        <v>12_EM_5_0</v>
      </c>
      <c r="B171">
        <v>12</v>
      </c>
      <c r="C171" t="s">
        <v>1701</v>
      </c>
      <c r="D171">
        <v>5</v>
      </c>
      <c r="E171">
        <v>0</v>
      </c>
      <c r="F171">
        <v>706396.93812673097</v>
      </c>
      <c r="G171">
        <v>14494.35919916646</v>
      </c>
      <c r="H171">
        <v>4852.585326957198</v>
      </c>
      <c r="I171">
        <v>19346.944526123651</v>
      </c>
      <c r="J171">
        <v>2.0518999999999998</v>
      </c>
      <c r="K171">
        <v>2.6560000000000001</v>
      </c>
      <c r="L171">
        <v>2.5707</v>
      </c>
      <c r="M171">
        <v>0.65</v>
      </c>
      <c r="N171" t="s">
        <v>3183</v>
      </c>
      <c r="O171" t="s">
        <v>3183</v>
      </c>
    </row>
    <row r="172" spans="1:15" x14ac:dyDescent="0.25">
      <c r="A172" t="str">
        <f t="shared" si="2"/>
        <v>13_EM_1_0</v>
      </c>
      <c r="B172">
        <v>13</v>
      </c>
      <c r="C172" t="s">
        <v>1701</v>
      </c>
      <c r="D172">
        <v>1</v>
      </c>
      <c r="E172">
        <v>0</v>
      </c>
      <c r="F172">
        <v>166702.1746523084</v>
      </c>
      <c r="G172">
        <v>3636.3084705832362</v>
      </c>
      <c r="H172">
        <v>1026.8764006724409</v>
      </c>
      <c r="I172">
        <v>4663.1848712556784</v>
      </c>
      <c r="J172">
        <v>2.1812999999999998</v>
      </c>
      <c r="K172">
        <v>2.806</v>
      </c>
      <c r="L172">
        <v>2.6545999999999998</v>
      </c>
      <c r="M172">
        <v>0.65</v>
      </c>
      <c r="N172" t="s">
        <v>3183</v>
      </c>
      <c r="O172" t="s">
        <v>3183</v>
      </c>
    </row>
    <row r="173" spans="1:15" x14ac:dyDescent="0.25">
      <c r="A173" t="str">
        <f t="shared" si="2"/>
        <v>13_EM_2_0</v>
      </c>
      <c r="B173">
        <v>13</v>
      </c>
      <c r="C173" t="s">
        <v>1701</v>
      </c>
      <c r="D173">
        <v>2</v>
      </c>
      <c r="E173">
        <v>0</v>
      </c>
      <c r="F173">
        <v>333460.26426480198</v>
      </c>
      <c r="G173">
        <v>7040.7137792691792</v>
      </c>
      <c r="H173">
        <v>2139.448821632514</v>
      </c>
      <c r="I173">
        <v>9180.1626009016945</v>
      </c>
      <c r="J173">
        <v>2.1114000000000002</v>
      </c>
      <c r="K173">
        <v>2.927</v>
      </c>
      <c r="L173">
        <v>2.6105</v>
      </c>
      <c r="M173">
        <v>0.65</v>
      </c>
      <c r="N173" t="s">
        <v>3183</v>
      </c>
      <c r="O173" t="s">
        <v>3183</v>
      </c>
    </row>
    <row r="174" spans="1:15" x14ac:dyDescent="0.25">
      <c r="A174" t="str">
        <f t="shared" si="2"/>
        <v>13_EM_3_0</v>
      </c>
      <c r="B174">
        <v>13</v>
      </c>
      <c r="C174" t="s">
        <v>1701</v>
      </c>
      <c r="D174">
        <v>3</v>
      </c>
      <c r="E174">
        <v>0</v>
      </c>
      <c r="F174">
        <v>499494.29164566973</v>
      </c>
      <c r="G174">
        <v>10311.5230575695</v>
      </c>
      <c r="H174">
        <v>3255.7866317191201</v>
      </c>
      <c r="I174">
        <v>13567.309689288621</v>
      </c>
      <c r="J174">
        <v>2.0644</v>
      </c>
      <c r="K174">
        <v>2.9710000000000001</v>
      </c>
      <c r="L174">
        <v>2.5735999999999999</v>
      </c>
      <c r="M174">
        <v>0.65</v>
      </c>
      <c r="N174" t="s">
        <v>3183</v>
      </c>
      <c r="O174" t="s">
        <v>3183</v>
      </c>
    </row>
    <row r="175" spans="1:15" x14ac:dyDescent="0.25">
      <c r="A175" t="str">
        <f t="shared" si="2"/>
        <v>13_EM_4_0</v>
      </c>
      <c r="B175">
        <v>13</v>
      </c>
      <c r="C175" t="s">
        <v>1701</v>
      </c>
      <c r="D175">
        <v>4</v>
      </c>
      <c r="E175">
        <v>0</v>
      </c>
      <c r="F175">
        <v>664917.50648161164</v>
      </c>
      <c r="G175">
        <v>13625.35474608072</v>
      </c>
      <c r="H175">
        <v>4382.1596893478854</v>
      </c>
      <c r="I175">
        <v>18007.514435428599</v>
      </c>
      <c r="J175">
        <v>2.0491999999999999</v>
      </c>
      <c r="K175">
        <v>2.9969999999999999</v>
      </c>
      <c r="L175">
        <v>2.5653000000000001</v>
      </c>
      <c r="M175">
        <v>0.65</v>
      </c>
      <c r="N175" t="s">
        <v>3183</v>
      </c>
      <c r="O175" t="s">
        <v>3183</v>
      </c>
    </row>
    <row r="176" spans="1:15" x14ac:dyDescent="0.25">
      <c r="A176" t="str">
        <f t="shared" si="2"/>
        <v>13_EM_5_0</v>
      </c>
      <c r="B176">
        <v>13</v>
      </c>
      <c r="C176" t="s">
        <v>1701</v>
      </c>
      <c r="D176">
        <v>5</v>
      </c>
      <c r="E176">
        <v>0</v>
      </c>
      <c r="F176">
        <v>831422.05974122067</v>
      </c>
      <c r="G176">
        <v>17059.71434694709</v>
      </c>
      <c r="H176">
        <v>5517.8101454006955</v>
      </c>
      <c r="I176">
        <v>22577.52449234778</v>
      </c>
      <c r="J176">
        <v>2.0518999999999998</v>
      </c>
      <c r="K176">
        <v>3.02</v>
      </c>
      <c r="L176">
        <v>2.5727000000000002</v>
      </c>
      <c r="M176">
        <v>0.65</v>
      </c>
      <c r="N176" t="s">
        <v>3183</v>
      </c>
      <c r="O176" t="s">
        <v>3183</v>
      </c>
    </row>
    <row r="177" spans="1:15" x14ac:dyDescent="0.25">
      <c r="A177" t="str">
        <f t="shared" si="2"/>
        <v>14_EM_1_0</v>
      </c>
      <c r="B177">
        <v>14</v>
      </c>
      <c r="C177" t="s">
        <v>1701</v>
      </c>
      <c r="D177">
        <v>1</v>
      </c>
      <c r="E177">
        <v>0</v>
      </c>
      <c r="F177">
        <v>191770.020056593</v>
      </c>
      <c r="G177">
        <v>4183.1184853475443</v>
      </c>
      <c r="H177">
        <v>1148.563566084036</v>
      </c>
      <c r="I177">
        <v>5331.6820514315796</v>
      </c>
      <c r="J177">
        <v>2.1812999999999998</v>
      </c>
      <c r="K177">
        <v>3.1379999999999999</v>
      </c>
      <c r="L177">
        <v>2.6562000000000001</v>
      </c>
      <c r="M177">
        <v>0.65</v>
      </c>
      <c r="N177" t="s">
        <v>3183</v>
      </c>
      <c r="O177" t="s">
        <v>3183</v>
      </c>
    </row>
    <row r="178" spans="1:15" x14ac:dyDescent="0.25">
      <c r="A178" t="str">
        <f t="shared" si="2"/>
        <v>14_EM_2_0</v>
      </c>
      <c r="B178">
        <v>14</v>
      </c>
      <c r="C178" t="s">
        <v>1701</v>
      </c>
      <c r="D178">
        <v>2</v>
      </c>
      <c r="E178">
        <v>0</v>
      </c>
      <c r="F178">
        <v>383604.36328748491</v>
      </c>
      <c r="G178">
        <v>8099.4613626324644</v>
      </c>
      <c r="H178">
        <v>2395.6917164166589</v>
      </c>
      <c r="I178">
        <v>10495.15307904912</v>
      </c>
      <c r="J178">
        <v>2.1114000000000002</v>
      </c>
      <c r="K178">
        <v>3.2770000000000001</v>
      </c>
      <c r="L178">
        <v>2.6120999999999999</v>
      </c>
      <c r="M178">
        <v>0.65</v>
      </c>
      <c r="N178" t="s">
        <v>3183</v>
      </c>
      <c r="O178" t="s">
        <v>3183</v>
      </c>
    </row>
    <row r="179" spans="1:15" x14ac:dyDescent="0.25">
      <c r="A179" t="str">
        <f t="shared" si="2"/>
        <v>14_EM_3_0</v>
      </c>
      <c r="B179">
        <v>14</v>
      </c>
      <c r="C179" t="s">
        <v>1701</v>
      </c>
      <c r="D179">
        <v>3</v>
      </c>
      <c r="E179">
        <v>0</v>
      </c>
      <c r="F179">
        <v>574605.76340308308</v>
      </c>
      <c r="G179">
        <v>11862.11870174149</v>
      </c>
      <c r="H179">
        <v>3647.147236286251</v>
      </c>
      <c r="I179">
        <v>15509.26593802774</v>
      </c>
      <c r="J179">
        <v>2.0644</v>
      </c>
      <c r="K179">
        <v>3.3279999999999998</v>
      </c>
      <c r="L179">
        <v>2.5750999999999999</v>
      </c>
      <c r="M179">
        <v>0.65</v>
      </c>
      <c r="N179" t="s">
        <v>3183</v>
      </c>
      <c r="O179" t="s">
        <v>3183</v>
      </c>
    </row>
    <row r="180" spans="1:15" x14ac:dyDescent="0.25">
      <c r="A180" t="str">
        <f t="shared" si="2"/>
        <v>14_EM_4_0</v>
      </c>
      <c r="B180">
        <v>14</v>
      </c>
      <c r="C180" t="s">
        <v>1701</v>
      </c>
      <c r="D180">
        <v>4</v>
      </c>
      <c r="E180">
        <v>0</v>
      </c>
      <c r="F180">
        <v>764904.50001572748</v>
      </c>
      <c r="G180">
        <v>15674.267947517201</v>
      </c>
      <c r="H180">
        <v>4910.056923007327</v>
      </c>
      <c r="I180">
        <v>20584.324870524531</v>
      </c>
      <c r="J180">
        <v>2.0491999999999999</v>
      </c>
      <c r="K180">
        <v>3.3580000000000001</v>
      </c>
      <c r="L180">
        <v>2.5669</v>
      </c>
      <c r="M180">
        <v>0.65</v>
      </c>
      <c r="N180" t="s">
        <v>3183</v>
      </c>
      <c r="O180" t="s">
        <v>3183</v>
      </c>
    </row>
    <row r="181" spans="1:15" x14ac:dyDescent="0.25">
      <c r="A181" t="str">
        <f t="shared" si="2"/>
        <v>14_EM_5_0</v>
      </c>
      <c r="B181">
        <v>14</v>
      </c>
      <c r="C181" t="s">
        <v>1701</v>
      </c>
      <c r="D181">
        <v>5</v>
      </c>
      <c r="E181">
        <v>0</v>
      </c>
      <c r="F181">
        <v>956447.18135571037</v>
      </c>
      <c r="G181">
        <v>19625.069494727712</v>
      </c>
      <c r="H181">
        <v>6183.0349638441912</v>
      </c>
      <c r="I181">
        <v>25808.104458571899</v>
      </c>
      <c r="J181">
        <v>2.0518999999999998</v>
      </c>
      <c r="K181">
        <v>3.3839999999999999</v>
      </c>
      <c r="L181">
        <v>2.5741999999999998</v>
      </c>
      <c r="M181">
        <v>0.65</v>
      </c>
      <c r="N181" t="s">
        <v>3183</v>
      </c>
      <c r="O181" t="s">
        <v>3183</v>
      </c>
    </row>
    <row r="182" spans="1:15" x14ac:dyDescent="0.25">
      <c r="A182" t="str">
        <f t="shared" si="2"/>
        <v>15_EM_1_0</v>
      </c>
      <c r="B182">
        <v>15</v>
      </c>
      <c r="C182" t="s">
        <v>1701</v>
      </c>
      <c r="D182">
        <v>1</v>
      </c>
      <c r="E182">
        <v>0</v>
      </c>
      <c r="F182">
        <v>233131.96497366251</v>
      </c>
      <c r="G182">
        <v>5085.3550097086518</v>
      </c>
      <c r="H182">
        <v>1349.661604698503</v>
      </c>
      <c r="I182">
        <v>6435.0166144071554</v>
      </c>
      <c r="J182">
        <v>2.1812999999999998</v>
      </c>
      <c r="K182">
        <v>3.6880000000000002</v>
      </c>
      <c r="L182">
        <v>2.6581999999999999</v>
      </c>
      <c r="M182">
        <v>0.65</v>
      </c>
      <c r="N182" t="s">
        <v>3183</v>
      </c>
      <c r="O182" t="s">
        <v>3183</v>
      </c>
    </row>
    <row r="183" spans="1:15" x14ac:dyDescent="0.25">
      <c r="A183" t="str">
        <f t="shared" si="2"/>
        <v>15_EM_2_0</v>
      </c>
      <c r="B183">
        <v>15</v>
      </c>
      <c r="C183" t="s">
        <v>1701</v>
      </c>
      <c r="D183">
        <v>2</v>
      </c>
      <c r="E183">
        <v>0</v>
      </c>
      <c r="F183">
        <v>466342.12667491159</v>
      </c>
      <c r="G183">
        <v>9846.3948751818843</v>
      </c>
      <c r="H183">
        <v>2819.154152867452</v>
      </c>
      <c r="I183">
        <v>12665.54902804934</v>
      </c>
      <c r="J183">
        <v>2.1114000000000002</v>
      </c>
      <c r="K183">
        <v>3.8570000000000002</v>
      </c>
      <c r="L183">
        <v>2.6139999999999999</v>
      </c>
      <c r="M183">
        <v>0.65</v>
      </c>
      <c r="N183" t="s">
        <v>3183</v>
      </c>
      <c r="O183" t="s">
        <v>3183</v>
      </c>
    </row>
    <row r="184" spans="1:15" x14ac:dyDescent="0.25">
      <c r="A184" t="str">
        <f t="shared" si="2"/>
        <v>15_EM_3_0</v>
      </c>
      <c r="B184">
        <v>15</v>
      </c>
      <c r="C184" t="s">
        <v>1701</v>
      </c>
      <c r="D184">
        <v>3</v>
      </c>
      <c r="E184">
        <v>0</v>
      </c>
      <c r="F184">
        <v>698539.6918028153</v>
      </c>
      <c r="G184">
        <v>14420.601514625279</v>
      </c>
      <c r="H184">
        <v>4293.9027893737166</v>
      </c>
      <c r="I184">
        <v>18714.504303998991</v>
      </c>
      <c r="J184">
        <v>2.0644</v>
      </c>
      <c r="K184">
        <v>3.9180000000000001</v>
      </c>
      <c r="L184">
        <v>2.5771000000000002</v>
      </c>
      <c r="M184">
        <v>0.65</v>
      </c>
      <c r="N184" t="s">
        <v>3183</v>
      </c>
      <c r="O184" t="s">
        <v>3183</v>
      </c>
    </row>
    <row r="185" spans="1:15" x14ac:dyDescent="0.25">
      <c r="A185" t="str">
        <f t="shared" si="2"/>
        <v>15_EM_4_0</v>
      </c>
      <c r="B185">
        <v>15</v>
      </c>
      <c r="C185" t="s">
        <v>1701</v>
      </c>
      <c r="D185">
        <v>4</v>
      </c>
      <c r="E185">
        <v>0</v>
      </c>
      <c r="F185">
        <v>929883.0393470187</v>
      </c>
      <c r="G185">
        <v>19054.97472988741</v>
      </c>
      <c r="H185">
        <v>5782.4504734680013</v>
      </c>
      <c r="I185">
        <v>24837.425203355411</v>
      </c>
      <c r="J185">
        <v>2.0491999999999999</v>
      </c>
      <c r="K185">
        <v>3.9550000000000001</v>
      </c>
      <c r="L185">
        <v>2.5688</v>
      </c>
      <c r="M185">
        <v>0.65</v>
      </c>
      <c r="N185" t="s">
        <v>3183</v>
      </c>
      <c r="O185" t="s">
        <v>3183</v>
      </c>
    </row>
    <row r="186" spans="1:15" x14ac:dyDescent="0.25">
      <c r="A186" t="str">
        <f t="shared" si="2"/>
        <v>15_EM_5_0</v>
      </c>
      <c r="B186">
        <v>15</v>
      </c>
      <c r="C186" t="s">
        <v>1701</v>
      </c>
      <c r="D186">
        <v>5</v>
      </c>
      <c r="E186">
        <v>0</v>
      </c>
      <c r="F186">
        <v>1162738.6320196181</v>
      </c>
      <c r="G186">
        <v>23857.90548856575</v>
      </c>
      <c r="H186">
        <v>7282.3736309433034</v>
      </c>
      <c r="I186">
        <v>31140.27911950905</v>
      </c>
      <c r="J186">
        <v>2.0518999999999998</v>
      </c>
      <c r="K186">
        <v>3.9860000000000002</v>
      </c>
      <c r="L186">
        <v>2.5760999999999998</v>
      </c>
      <c r="M186">
        <v>0.65</v>
      </c>
      <c r="N186" t="s">
        <v>3183</v>
      </c>
      <c r="O186" t="s">
        <v>3183</v>
      </c>
    </row>
    <row r="187" spans="1:15" x14ac:dyDescent="0.25">
      <c r="A187" t="str">
        <f t="shared" si="2"/>
        <v>16_EM_1_0</v>
      </c>
      <c r="B187">
        <v>16</v>
      </c>
      <c r="C187" t="s">
        <v>1701</v>
      </c>
      <c r="D187">
        <v>1</v>
      </c>
      <c r="E187">
        <v>0</v>
      </c>
      <c r="F187">
        <v>278705.30791865179</v>
      </c>
      <c r="G187">
        <v>6079.4556165501626</v>
      </c>
      <c r="H187">
        <v>1570.755186925204</v>
      </c>
      <c r="I187">
        <v>7650.2108034753664</v>
      </c>
      <c r="J187">
        <v>2.1812999999999998</v>
      </c>
      <c r="K187">
        <v>4.2919999999999998</v>
      </c>
      <c r="L187">
        <v>2.6596000000000002</v>
      </c>
      <c r="M187">
        <v>0.65</v>
      </c>
      <c r="N187" t="s">
        <v>3183</v>
      </c>
      <c r="O187" t="s">
        <v>3183</v>
      </c>
    </row>
    <row r="188" spans="1:15" x14ac:dyDescent="0.25">
      <c r="A188" t="str">
        <f t="shared" si="2"/>
        <v>16_EM_2_0</v>
      </c>
      <c r="B188">
        <v>16</v>
      </c>
      <c r="C188" t="s">
        <v>1701</v>
      </c>
      <c r="D188">
        <v>2</v>
      </c>
      <c r="E188">
        <v>0</v>
      </c>
      <c r="F188">
        <v>557504.09869814897</v>
      </c>
      <c r="G188">
        <v>11771.197981736341</v>
      </c>
      <c r="H188">
        <v>3284.72222930625</v>
      </c>
      <c r="I188">
        <v>15055.92021104259</v>
      </c>
      <c r="J188">
        <v>2.1114000000000002</v>
      </c>
      <c r="K188">
        <v>4.4930000000000003</v>
      </c>
      <c r="L188">
        <v>2.6154000000000002</v>
      </c>
      <c r="M188">
        <v>0.65</v>
      </c>
      <c r="N188" t="s">
        <v>3183</v>
      </c>
      <c r="O188" t="s">
        <v>3183</v>
      </c>
    </row>
    <row r="189" spans="1:15" x14ac:dyDescent="0.25">
      <c r="A189" t="str">
        <f t="shared" si="2"/>
        <v>16_EM_3_0</v>
      </c>
      <c r="B189">
        <v>16</v>
      </c>
      <c r="C189" t="s">
        <v>1701</v>
      </c>
      <c r="D189">
        <v>3</v>
      </c>
      <c r="E189">
        <v>0</v>
      </c>
      <c r="F189">
        <v>835092.34745779284</v>
      </c>
      <c r="G189">
        <v>17239.584395729958</v>
      </c>
      <c r="H189">
        <v>5004.9664230238559</v>
      </c>
      <c r="I189">
        <v>22244.550818753811</v>
      </c>
      <c r="J189">
        <v>2.0644</v>
      </c>
      <c r="K189">
        <v>4.5670000000000002</v>
      </c>
      <c r="L189">
        <v>2.5783999999999998</v>
      </c>
      <c r="M189">
        <v>0.65</v>
      </c>
      <c r="N189" t="s">
        <v>3183</v>
      </c>
      <c r="O189" t="s">
        <v>3183</v>
      </c>
    </row>
    <row r="190" spans="1:15" x14ac:dyDescent="0.25">
      <c r="A190" t="str">
        <f t="shared" si="2"/>
        <v>16_EM_4_0</v>
      </c>
      <c r="B190">
        <v>16</v>
      </c>
      <c r="C190" t="s">
        <v>1701</v>
      </c>
      <c r="D190">
        <v>4</v>
      </c>
      <c r="E190">
        <v>0</v>
      </c>
      <c r="F190">
        <v>1111659.393592041</v>
      </c>
      <c r="G190">
        <v>22779.898930098949</v>
      </c>
      <c r="H190">
        <v>6741.5877008210709</v>
      </c>
      <c r="I190">
        <v>29521.486630920019</v>
      </c>
      <c r="J190">
        <v>2.0491999999999999</v>
      </c>
      <c r="K190">
        <v>4.6109999999999998</v>
      </c>
      <c r="L190">
        <v>2.5701000000000001</v>
      </c>
      <c r="M190">
        <v>0.65</v>
      </c>
      <c r="N190" t="s">
        <v>3183</v>
      </c>
      <c r="O190" t="s">
        <v>3183</v>
      </c>
    </row>
    <row r="191" spans="1:15" x14ac:dyDescent="0.25">
      <c r="A191" t="str">
        <f t="shared" si="2"/>
        <v>16_EM_5_0</v>
      </c>
      <c r="B191">
        <v>16</v>
      </c>
      <c r="C191" t="s">
        <v>1701</v>
      </c>
      <c r="D191">
        <v>5</v>
      </c>
      <c r="E191">
        <v>0</v>
      </c>
      <c r="F191">
        <v>1390034.30311476</v>
      </c>
      <c r="G191">
        <v>28521.721147230928</v>
      </c>
      <c r="H191">
        <v>8491.0215405096569</v>
      </c>
      <c r="I191">
        <v>37012.742687740589</v>
      </c>
      <c r="J191">
        <v>2.0518999999999998</v>
      </c>
      <c r="K191">
        <v>4.6479999999999997</v>
      </c>
      <c r="L191">
        <v>2.5773000000000001</v>
      </c>
      <c r="M191">
        <v>0.65</v>
      </c>
      <c r="N191" t="s">
        <v>3183</v>
      </c>
      <c r="O191" t="s">
        <v>3183</v>
      </c>
    </row>
    <row r="192" spans="1:15" x14ac:dyDescent="0.25">
      <c r="A192" t="str">
        <f t="shared" si="2"/>
        <v>17_EM_1_0</v>
      </c>
      <c r="B192">
        <v>17</v>
      </c>
      <c r="C192" t="s">
        <v>1701</v>
      </c>
      <c r="D192">
        <v>1</v>
      </c>
      <c r="E192">
        <v>0</v>
      </c>
      <c r="F192">
        <v>330793.96115731681</v>
      </c>
      <c r="G192">
        <v>6951.9501067124183</v>
      </c>
      <c r="H192">
        <v>1589.687541012011</v>
      </c>
      <c r="I192">
        <v>8541.6376477244303</v>
      </c>
      <c r="J192">
        <v>2.1015999999999999</v>
      </c>
      <c r="K192">
        <v>4.343</v>
      </c>
      <c r="L192">
        <v>2.5102000000000002</v>
      </c>
      <c r="M192">
        <v>0.65</v>
      </c>
      <c r="N192" t="s">
        <v>3183</v>
      </c>
      <c r="O192" t="s">
        <v>3183</v>
      </c>
    </row>
    <row r="193" spans="1:15" x14ac:dyDescent="0.25">
      <c r="A193" t="str">
        <f t="shared" si="2"/>
        <v>17_EM_2_0</v>
      </c>
      <c r="B193">
        <v>17</v>
      </c>
      <c r="C193" t="s">
        <v>1701</v>
      </c>
      <c r="D193">
        <v>2</v>
      </c>
      <c r="E193">
        <v>0</v>
      </c>
      <c r="F193">
        <v>661782.97004724597</v>
      </c>
      <c r="G193">
        <v>13448.12064531308</v>
      </c>
      <c r="H193">
        <v>3336.516560251453</v>
      </c>
      <c r="I193">
        <v>16784.63720556453</v>
      </c>
      <c r="J193">
        <v>2.0320999999999998</v>
      </c>
      <c r="K193">
        <v>4.5640000000000001</v>
      </c>
      <c r="L193">
        <v>2.4645000000000001</v>
      </c>
      <c r="M193">
        <v>0.65</v>
      </c>
      <c r="N193" t="s">
        <v>3183</v>
      </c>
      <c r="O193" t="s">
        <v>3183</v>
      </c>
    </row>
    <row r="194" spans="1:15" x14ac:dyDescent="0.25">
      <c r="A194" t="str">
        <f t="shared" si="2"/>
        <v>17_EM_3_0</v>
      </c>
      <c r="B194">
        <v>17</v>
      </c>
      <c r="C194" t="s">
        <v>1701</v>
      </c>
      <c r="D194">
        <v>3</v>
      </c>
      <c r="E194">
        <v>0</v>
      </c>
      <c r="F194">
        <v>991420.88651573216</v>
      </c>
      <c r="G194">
        <v>19687.209332684259</v>
      </c>
      <c r="H194">
        <v>5090.2080726718668</v>
      </c>
      <c r="I194">
        <v>24777.417405356129</v>
      </c>
      <c r="J194">
        <v>1.9858</v>
      </c>
      <c r="K194">
        <v>4.6440000000000001</v>
      </c>
      <c r="L194">
        <v>2.4272999999999998</v>
      </c>
      <c r="M194">
        <v>0.65</v>
      </c>
      <c r="N194" t="s">
        <v>3183</v>
      </c>
      <c r="O194" t="s">
        <v>3183</v>
      </c>
    </row>
    <row r="195" spans="1:15" x14ac:dyDescent="0.25">
      <c r="A195" t="str">
        <f t="shared" si="2"/>
        <v>17_EM_4_0</v>
      </c>
      <c r="B195">
        <v>17</v>
      </c>
      <c r="C195" t="s">
        <v>1701</v>
      </c>
      <c r="D195">
        <v>4</v>
      </c>
      <c r="E195">
        <v>0</v>
      </c>
      <c r="F195">
        <v>1320074.7064315011</v>
      </c>
      <c r="G195">
        <v>26016.016247245931</v>
      </c>
      <c r="H195">
        <v>6861.5105884892437</v>
      </c>
      <c r="I195">
        <v>32877.526835735167</v>
      </c>
      <c r="J195">
        <v>1.9708000000000001</v>
      </c>
      <c r="K195">
        <v>4.6929999999999996</v>
      </c>
      <c r="L195">
        <v>2.4186000000000001</v>
      </c>
      <c r="M195">
        <v>0.65</v>
      </c>
      <c r="N195" t="s">
        <v>3183</v>
      </c>
      <c r="O195" t="s">
        <v>3183</v>
      </c>
    </row>
    <row r="196" spans="1:15" x14ac:dyDescent="0.25">
      <c r="A196" t="str">
        <f t="shared" si="2"/>
        <v>17_EM_5_0</v>
      </c>
      <c r="B196">
        <v>17</v>
      </c>
      <c r="C196" t="s">
        <v>1701</v>
      </c>
      <c r="D196">
        <v>5</v>
      </c>
      <c r="E196">
        <v>0</v>
      </c>
      <c r="F196">
        <v>1650683.138015765</v>
      </c>
      <c r="G196">
        <v>32572.533281720742</v>
      </c>
      <c r="H196">
        <v>8642.1874759226994</v>
      </c>
      <c r="I196">
        <v>41214.720757643438</v>
      </c>
      <c r="J196">
        <v>1.9733000000000001</v>
      </c>
      <c r="K196">
        <v>4.7300000000000004</v>
      </c>
      <c r="L196">
        <v>2.4249000000000001</v>
      </c>
      <c r="M196">
        <v>0.65</v>
      </c>
      <c r="N196" t="s">
        <v>3183</v>
      </c>
      <c r="O196" t="s">
        <v>3183</v>
      </c>
    </row>
    <row r="197" spans="1:15" x14ac:dyDescent="0.25">
      <c r="A197" t="str">
        <f t="shared" si="2"/>
        <v>18_EM_1_0</v>
      </c>
      <c r="B197">
        <v>18</v>
      </c>
      <c r="C197" t="s">
        <v>1701</v>
      </c>
      <c r="D197">
        <v>1</v>
      </c>
      <c r="E197">
        <v>0</v>
      </c>
      <c r="F197">
        <v>383362.02870657819</v>
      </c>
      <c r="G197">
        <v>8056.7181064975002</v>
      </c>
      <c r="H197">
        <v>1825.6349556363709</v>
      </c>
      <c r="I197">
        <v>9882.3530621338723</v>
      </c>
      <c r="J197">
        <v>2.1015999999999999</v>
      </c>
      <c r="K197">
        <v>4.9880000000000004</v>
      </c>
      <c r="L197">
        <v>2.5158</v>
      </c>
      <c r="M197">
        <v>0.65</v>
      </c>
      <c r="N197" t="s">
        <v>3183</v>
      </c>
      <c r="O197" t="s">
        <v>3183</v>
      </c>
    </row>
    <row r="198" spans="1:15" x14ac:dyDescent="0.25">
      <c r="A198" t="str">
        <f t="shared" si="2"/>
        <v>18_EM_2_0</v>
      </c>
      <c r="B198">
        <v>18</v>
      </c>
      <c r="C198" t="s">
        <v>1701</v>
      </c>
      <c r="D198">
        <v>2</v>
      </c>
      <c r="E198">
        <v>0</v>
      </c>
      <c r="F198">
        <v>766950.10112389177</v>
      </c>
      <c r="G198">
        <v>15585.226510305671</v>
      </c>
      <c r="H198">
        <v>3833.363112109912</v>
      </c>
      <c r="I198">
        <v>19418.58962241558</v>
      </c>
      <c r="J198">
        <v>2.0320999999999998</v>
      </c>
      <c r="K198">
        <v>5.2439999999999998</v>
      </c>
      <c r="L198">
        <v>2.4700000000000002</v>
      </c>
      <c r="M198">
        <v>0.65</v>
      </c>
      <c r="N198" t="s">
        <v>3183</v>
      </c>
      <c r="O198" t="s">
        <v>3183</v>
      </c>
    </row>
    <row r="199" spans="1:15" x14ac:dyDescent="0.25">
      <c r="A199" t="str">
        <f t="shared" si="2"/>
        <v>18_EM_3_0</v>
      </c>
      <c r="B199">
        <v>18</v>
      </c>
      <c r="C199" t="s">
        <v>1701</v>
      </c>
      <c r="D199">
        <v>3</v>
      </c>
      <c r="E199">
        <v>0</v>
      </c>
      <c r="F199">
        <v>1148972.3724913851</v>
      </c>
      <c r="G199">
        <v>22815.79894307565</v>
      </c>
      <c r="H199">
        <v>5849.0434233114211</v>
      </c>
      <c r="I199">
        <v>28664.842366387071</v>
      </c>
      <c r="J199">
        <v>1.9858</v>
      </c>
      <c r="K199">
        <v>5.3369999999999997</v>
      </c>
      <c r="L199">
        <v>2.4327999999999999</v>
      </c>
      <c r="M199">
        <v>0.65</v>
      </c>
      <c r="N199" t="s">
        <v>3183</v>
      </c>
      <c r="O199" t="s">
        <v>3183</v>
      </c>
    </row>
    <row r="200" spans="1:15" x14ac:dyDescent="0.25">
      <c r="A200" t="str">
        <f t="shared" ref="A200:A263" si="3">B200&amp;"_"&amp;C200&amp;"_"&amp;D200&amp;"_"&amp;E200</f>
        <v>18_EM_4_0</v>
      </c>
      <c r="B200">
        <v>18</v>
      </c>
      <c r="C200" t="s">
        <v>1701</v>
      </c>
      <c r="D200">
        <v>4</v>
      </c>
      <c r="E200">
        <v>0</v>
      </c>
      <c r="F200">
        <v>1529854.1597654771</v>
      </c>
      <c r="G200">
        <v>30150.347160250429</v>
      </c>
      <c r="H200">
        <v>7885.085975819522</v>
      </c>
      <c r="I200">
        <v>38035.433136069951</v>
      </c>
      <c r="J200">
        <v>1.9708000000000001</v>
      </c>
      <c r="K200">
        <v>5.3929999999999998</v>
      </c>
      <c r="L200">
        <v>2.4241000000000001</v>
      </c>
      <c r="M200">
        <v>0.65</v>
      </c>
      <c r="N200" t="s">
        <v>3183</v>
      </c>
      <c r="O200" t="s">
        <v>3183</v>
      </c>
    </row>
    <row r="201" spans="1:15" x14ac:dyDescent="0.25">
      <c r="A201" t="str">
        <f t="shared" si="3"/>
        <v>18_EM_5_0</v>
      </c>
      <c r="B201">
        <v>18</v>
      </c>
      <c r="C201" t="s">
        <v>1701</v>
      </c>
      <c r="D201">
        <v>5</v>
      </c>
      <c r="E201">
        <v>0</v>
      </c>
      <c r="F201">
        <v>1913001.1754976299</v>
      </c>
      <c r="G201">
        <v>37748.79201332965</v>
      </c>
      <c r="H201">
        <v>9932.0365370361451</v>
      </c>
      <c r="I201">
        <v>47680.828550365797</v>
      </c>
      <c r="J201">
        <v>1.9733000000000001</v>
      </c>
      <c r="K201">
        <v>5.4359999999999999</v>
      </c>
      <c r="L201">
        <v>2.4304000000000001</v>
      </c>
      <c r="M201">
        <v>0.65</v>
      </c>
      <c r="N201" t="s">
        <v>3183</v>
      </c>
      <c r="O201" t="s">
        <v>3183</v>
      </c>
    </row>
    <row r="202" spans="1:15" x14ac:dyDescent="0.25">
      <c r="A202" t="str">
        <f t="shared" si="3"/>
        <v>19_EM_1_0</v>
      </c>
      <c r="B202">
        <v>19</v>
      </c>
      <c r="C202" t="s">
        <v>1701</v>
      </c>
      <c r="D202">
        <v>1</v>
      </c>
      <c r="E202">
        <v>0</v>
      </c>
      <c r="F202">
        <v>433474.58118442498</v>
      </c>
      <c r="G202">
        <v>9109.8811186853745</v>
      </c>
      <c r="H202">
        <v>2050.727646585518</v>
      </c>
      <c r="I202">
        <v>11160.60876527089</v>
      </c>
      <c r="J202">
        <v>2.1015999999999999</v>
      </c>
      <c r="K202">
        <v>5.6029999999999998</v>
      </c>
      <c r="L202">
        <v>2.5198</v>
      </c>
      <c r="M202">
        <v>0.65</v>
      </c>
      <c r="N202" t="s">
        <v>3183</v>
      </c>
      <c r="O202" t="s">
        <v>3183</v>
      </c>
    </row>
    <row r="203" spans="1:15" x14ac:dyDescent="0.25">
      <c r="A203" t="str">
        <f t="shared" si="3"/>
        <v>19_EM_2_0</v>
      </c>
      <c r="B203">
        <v>19</v>
      </c>
      <c r="C203" t="s">
        <v>1701</v>
      </c>
      <c r="D203">
        <v>2</v>
      </c>
      <c r="E203">
        <v>0</v>
      </c>
      <c r="F203">
        <v>867204.75419981731</v>
      </c>
      <c r="G203">
        <v>17622.50569523665</v>
      </c>
      <c r="H203">
        <v>4307.3523165463102</v>
      </c>
      <c r="I203">
        <v>21929.858011782959</v>
      </c>
      <c r="J203">
        <v>2.0320999999999998</v>
      </c>
      <c r="K203">
        <v>5.8920000000000003</v>
      </c>
      <c r="L203">
        <v>2.4740000000000002</v>
      </c>
      <c r="M203">
        <v>0.65</v>
      </c>
      <c r="N203" t="s">
        <v>3183</v>
      </c>
      <c r="O203" t="s">
        <v>3183</v>
      </c>
    </row>
    <row r="204" spans="1:15" x14ac:dyDescent="0.25">
      <c r="A204" t="str">
        <f t="shared" si="3"/>
        <v>19_EM_3_0</v>
      </c>
      <c r="B204">
        <v>19</v>
      </c>
      <c r="C204" t="s">
        <v>1701</v>
      </c>
      <c r="D204">
        <v>3</v>
      </c>
      <c r="E204">
        <v>0</v>
      </c>
      <c r="F204">
        <v>1299164.446824705</v>
      </c>
      <c r="G204">
        <v>25798.248524001669</v>
      </c>
      <c r="H204">
        <v>6572.9686730740959</v>
      </c>
      <c r="I204">
        <v>32371.217197075759</v>
      </c>
      <c r="J204">
        <v>1.9858</v>
      </c>
      <c r="K204">
        <v>5.9969999999999999</v>
      </c>
      <c r="L204">
        <v>2.4369000000000001</v>
      </c>
      <c r="M204">
        <v>0.65</v>
      </c>
      <c r="N204" t="s">
        <v>3183</v>
      </c>
      <c r="O204" t="s">
        <v>3183</v>
      </c>
    </row>
    <row r="205" spans="1:15" x14ac:dyDescent="0.25">
      <c r="A205" t="str">
        <f t="shared" si="3"/>
        <v>19_EM_4_0</v>
      </c>
      <c r="B205">
        <v>19</v>
      </c>
      <c r="C205" t="s">
        <v>1701</v>
      </c>
      <c r="D205">
        <v>4</v>
      </c>
      <c r="E205">
        <v>0</v>
      </c>
      <c r="F205">
        <v>1729834.5728579231</v>
      </c>
      <c r="G205">
        <v>34091.558707442513</v>
      </c>
      <c r="H205">
        <v>8861.5719385510711</v>
      </c>
      <c r="I205">
        <v>42953.130645993588</v>
      </c>
      <c r="J205">
        <v>1.9708000000000001</v>
      </c>
      <c r="K205">
        <v>6.0609999999999999</v>
      </c>
      <c r="L205">
        <v>2.4281000000000001</v>
      </c>
      <c r="M205">
        <v>0.65</v>
      </c>
      <c r="N205" t="s">
        <v>3183</v>
      </c>
      <c r="O205" t="s">
        <v>3183</v>
      </c>
    </row>
    <row r="206" spans="1:15" x14ac:dyDescent="0.25">
      <c r="A206" t="str">
        <f t="shared" si="3"/>
        <v>19_EM_5_0</v>
      </c>
      <c r="B206">
        <v>19</v>
      </c>
      <c r="C206" t="s">
        <v>1701</v>
      </c>
      <c r="D206">
        <v>5</v>
      </c>
      <c r="E206">
        <v>0</v>
      </c>
      <c r="F206">
        <v>2163066.0348702362</v>
      </c>
      <c r="G206">
        <v>42683.261728876751</v>
      </c>
      <c r="H206">
        <v>11162.546295095941</v>
      </c>
      <c r="I206">
        <v>53845.808023972699</v>
      </c>
      <c r="J206">
        <v>1.9733000000000001</v>
      </c>
      <c r="K206">
        <v>6.11</v>
      </c>
      <c r="L206">
        <v>2.4344000000000001</v>
      </c>
      <c r="M206">
        <v>0.65</v>
      </c>
      <c r="N206" t="s">
        <v>3183</v>
      </c>
      <c r="O206" t="s">
        <v>3183</v>
      </c>
    </row>
    <row r="207" spans="1:15" x14ac:dyDescent="0.25">
      <c r="A207" t="str">
        <f t="shared" si="3"/>
        <v>20_EM_1_0</v>
      </c>
      <c r="B207">
        <v>20</v>
      </c>
      <c r="C207" t="s">
        <v>1701</v>
      </c>
      <c r="D207">
        <v>1</v>
      </c>
      <c r="E207">
        <v>0</v>
      </c>
      <c r="F207">
        <v>483587.13366227201</v>
      </c>
      <c r="G207">
        <v>10163.04413087325</v>
      </c>
      <c r="H207">
        <v>2275.820337534667</v>
      </c>
      <c r="I207">
        <v>12438.864468407921</v>
      </c>
      <c r="J207">
        <v>2.1015999999999999</v>
      </c>
      <c r="K207">
        <v>6.218</v>
      </c>
      <c r="L207">
        <v>2.5230000000000001</v>
      </c>
      <c r="M207">
        <v>0.65</v>
      </c>
      <c r="N207" t="s">
        <v>3183</v>
      </c>
      <c r="O207" t="s">
        <v>3183</v>
      </c>
    </row>
    <row r="208" spans="1:15" x14ac:dyDescent="0.25">
      <c r="A208" t="str">
        <f t="shared" si="3"/>
        <v>20_EM_2_0</v>
      </c>
      <c r="B208">
        <v>20</v>
      </c>
      <c r="C208" t="s">
        <v>1701</v>
      </c>
      <c r="D208">
        <v>2</v>
      </c>
      <c r="E208">
        <v>0</v>
      </c>
      <c r="F208">
        <v>967459.40727574285</v>
      </c>
      <c r="G208">
        <v>19659.78488016763</v>
      </c>
      <c r="H208">
        <v>4781.341520982709</v>
      </c>
      <c r="I208">
        <v>24441.126401150341</v>
      </c>
      <c r="J208">
        <v>2.0320999999999998</v>
      </c>
      <c r="K208">
        <v>6.5410000000000004</v>
      </c>
      <c r="L208">
        <v>2.4771999999999998</v>
      </c>
      <c r="M208">
        <v>0.65</v>
      </c>
      <c r="N208" t="s">
        <v>3183</v>
      </c>
      <c r="O208" t="s">
        <v>3183</v>
      </c>
    </row>
    <row r="209" spans="1:15" x14ac:dyDescent="0.25">
      <c r="A209" t="str">
        <f t="shared" si="3"/>
        <v>20_EM_3_0</v>
      </c>
      <c r="B209">
        <v>20</v>
      </c>
      <c r="C209" t="s">
        <v>1701</v>
      </c>
      <c r="D209">
        <v>3</v>
      </c>
      <c r="E209">
        <v>0</v>
      </c>
      <c r="F209">
        <v>1449356.5211580249</v>
      </c>
      <c r="G209">
        <v>28780.698104927691</v>
      </c>
      <c r="H209">
        <v>7296.893922836769</v>
      </c>
      <c r="I209">
        <v>36077.592027764447</v>
      </c>
      <c r="J209">
        <v>1.9858</v>
      </c>
      <c r="K209">
        <v>6.6580000000000004</v>
      </c>
      <c r="L209">
        <v>2.4401000000000002</v>
      </c>
      <c r="M209">
        <v>0.65</v>
      </c>
      <c r="N209" t="s">
        <v>3183</v>
      </c>
      <c r="O209" t="s">
        <v>3183</v>
      </c>
    </row>
    <row r="210" spans="1:15" x14ac:dyDescent="0.25">
      <c r="A210" t="str">
        <f t="shared" si="3"/>
        <v>20_EM_4_0</v>
      </c>
      <c r="B210">
        <v>20</v>
      </c>
      <c r="C210" t="s">
        <v>1701</v>
      </c>
      <c r="D210">
        <v>4</v>
      </c>
      <c r="E210">
        <v>0</v>
      </c>
      <c r="F210">
        <v>1929814.9859503701</v>
      </c>
      <c r="G210">
        <v>38032.770254634612</v>
      </c>
      <c r="H210">
        <v>9838.057901282622</v>
      </c>
      <c r="I210">
        <v>47870.828155917232</v>
      </c>
      <c r="J210">
        <v>1.9708000000000001</v>
      </c>
      <c r="K210">
        <v>6.7290000000000001</v>
      </c>
      <c r="L210">
        <v>2.4312999999999998</v>
      </c>
      <c r="M210">
        <v>0.65</v>
      </c>
      <c r="N210" t="s">
        <v>3183</v>
      </c>
      <c r="O210" t="s">
        <v>3183</v>
      </c>
    </row>
    <row r="211" spans="1:15" x14ac:dyDescent="0.25">
      <c r="A211" t="str">
        <f t="shared" si="3"/>
        <v>20_EM_5_0</v>
      </c>
      <c r="B211">
        <v>20</v>
      </c>
      <c r="C211" t="s">
        <v>1701</v>
      </c>
      <c r="D211">
        <v>5</v>
      </c>
      <c r="E211">
        <v>0</v>
      </c>
      <c r="F211">
        <v>2413130.8942428431</v>
      </c>
      <c r="G211">
        <v>47617.731444423858</v>
      </c>
      <c r="H211">
        <v>12393.056053155749</v>
      </c>
      <c r="I211">
        <v>60010.787497579608</v>
      </c>
      <c r="J211">
        <v>1.9733000000000001</v>
      </c>
      <c r="K211">
        <v>6.7830000000000004</v>
      </c>
      <c r="L211">
        <v>2.4376000000000002</v>
      </c>
      <c r="M211">
        <v>0.65</v>
      </c>
      <c r="N211" t="s">
        <v>3183</v>
      </c>
      <c r="O211" t="s">
        <v>3183</v>
      </c>
    </row>
    <row r="212" spans="1:15" x14ac:dyDescent="0.25">
      <c r="A212" t="str">
        <f t="shared" si="3"/>
        <v>21_EM_1_0</v>
      </c>
      <c r="B212">
        <v>21</v>
      </c>
      <c r="C212" t="s">
        <v>1701</v>
      </c>
      <c r="D212">
        <v>1</v>
      </c>
      <c r="E212">
        <v>0</v>
      </c>
      <c r="F212">
        <v>652707.97801555914</v>
      </c>
      <c r="G212">
        <v>13717.27972766514</v>
      </c>
      <c r="H212">
        <v>3035.0796935534909</v>
      </c>
      <c r="I212">
        <v>16752.359421218629</v>
      </c>
      <c r="J212">
        <v>2.1015999999999999</v>
      </c>
      <c r="K212">
        <v>8.2929999999999993</v>
      </c>
      <c r="L212">
        <v>2.5301</v>
      </c>
      <c r="M212">
        <v>0.65</v>
      </c>
      <c r="N212" t="s">
        <v>3183</v>
      </c>
      <c r="O212" t="s">
        <v>3183</v>
      </c>
    </row>
    <row r="213" spans="1:15" x14ac:dyDescent="0.25">
      <c r="A213" t="str">
        <f t="shared" si="3"/>
        <v>21_EM_2_0</v>
      </c>
      <c r="B213">
        <v>21</v>
      </c>
      <c r="C213" t="s">
        <v>1701</v>
      </c>
      <c r="D213">
        <v>2</v>
      </c>
      <c r="E213">
        <v>0</v>
      </c>
      <c r="F213">
        <v>1305800.815569438</v>
      </c>
      <c r="G213">
        <v>26535.235419056389</v>
      </c>
      <c r="H213">
        <v>6380.1528222415263</v>
      </c>
      <c r="I213">
        <v>32915.388241297907</v>
      </c>
      <c r="J213">
        <v>2.0320999999999998</v>
      </c>
      <c r="K213">
        <v>8.7279999999999998</v>
      </c>
      <c r="L213">
        <v>2.4843000000000002</v>
      </c>
      <c r="M213">
        <v>0.65</v>
      </c>
      <c r="N213" t="s">
        <v>3183</v>
      </c>
      <c r="O213" t="s">
        <v>3183</v>
      </c>
    </row>
    <row r="214" spans="1:15" x14ac:dyDescent="0.25">
      <c r="A214" t="str">
        <f t="shared" si="3"/>
        <v>21_EM_3_0</v>
      </c>
      <c r="B214">
        <v>21</v>
      </c>
      <c r="C214" t="s">
        <v>1701</v>
      </c>
      <c r="D214">
        <v>3</v>
      </c>
      <c r="E214">
        <v>0</v>
      </c>
      <c r="F214">
        <v>1956227.7374596</v>
      </c>
      <c r="G214">
        <v>38845.928599628431</v>
      </c>
      <c r="H214">
        <v>9738.7636104880221</v>
      </c>
      <c r="I214">
        <v>48584.692210116453</v>
      </c>
      <c r="J214">
        <v>1.9858</v>
      </c>
      <c r="K214">
        <v>8.8859999999999992</v>
      </c>
      <c r="L214">
        <v>2.4472</v>
      </c>
      <c r="M214">
        <v>0.65</v>
      </c>
      <c r="N214" t="s">
        <v>3183</v>
      </c>
      <c r="O214" t="s">
        <v>3183</v>
      </c>
    </row>
    <row r="215" spans="1:15" x14ac:dyDescent="0.25">
      <c r="A215" t="str">
        <f t="shared" si="3"/>
        <v>21_EM_4_0</v>
      </c>
      <c r="B215">
        <v>21</v>
      </c>
      <c r="C215" t="s">
        <v>1701</v>
      </c>
      <c r="D215">
        <v>4</v>
      </c>
      <c r="E215">
        <v>0</v>
      </c>
      <c r="F215">
        <v>2604712.8836630201</v>
      </c>
      <c r="G215">
        <v>51333.649808329406</v>
      </c>
      <c r="H215">
        <v>13131.83923242534</v>
      </c>
      <c r="I215">
        <v>64465.48904075475</v>
      </c>
      <c r="J215">
        <v>1.9708000000000001</v>
      </c>
      <c r="K215">
        <v>8.9819999999999993</v>
      </c>
      <c r="L215">
        <v>2.4384999999999999</v>
      </c>
      <c r="M215">
        <v>0.65</v>
      </c>
      <c r="N215" t="s">
        <v>3183</v>
      </c>
      <c r="O215" t="s">
        <v>3183</v>
      </c>
    </row>
    <row r="216" spans="1:15" x14ac:dyDescent="0.25">
      <c r="A216" t="str">
        <f t="shared" si="3"/>
        <v>21_EM_5_0</v>
      </c>
      <c r="B216">
        <v>21</v>
      </c>
      <c r="C216" t="s">
        <v>1701</v>
      </c>
      <c r="D216">
        <v>5</v>
      </c>
      <c r="E216">
        <v>0</v>
      </c>
      <c r="F216">
        <v>3257054.782950704</v>
      </c>
      <c r="G216">
        <v>64270.67852984654</v>
      </c>
      <c r="H216">
        <v>16543.68414569756</v>
      </c>
      <c r="I216">
        <v>80814.362675544107</v>
      </c>
      <c r="J216">
        <v>1.9733000000000001</v>
      </c>
      <c r="K216">
        <v>9.0549999999999997</v>
      </c>
      <c r="L216">
        <v>2.4447000000000001</v>
      </c>
      <c r="M216">
        <v>0.65</v>
      </c>
      <c r="N216" t="s">
        <v>3183</v>
      </c>
      <c r="O216" t="s">
        <v>3183</v>
      </c>
    </row>
    <row r="217" spans="1:15" x14ac:dyDescent="0.25">
      <c r="A217" t="str">
        <f t="shared" si="3"/>
        <v>1_NE_1_0</v>
      </c>
      <c r="B217">
        <v>1</v>
      </c>
      <c r="C217" t="s">
        <v>1370</v>
      </c>
      <c r="D217">
        <v>1</v>
      </c>
      <c r="E217">
        <v>0</v>
      </c>
      <c r="F217">
        <v>1304.2913800388901</v>
      </c>
      <c r="G217">
        <v>28.828302015926852</v>
      </c>
      <c r="H217">
        <v>118.3090854755131</v>
      </c>
      <c r="I217">
        <v>147.13738749143991</v>
      </c>
      <c r="J217">
        <v>2.2103000000000002</v>
      </c>
      <c r="K217">
        <v>0.32300000000000001</v>
      </c>
      <c r="L217">
        <v>5.6688000000000001</v>
      </c>
      <c r="M217">
        <v>0.2</v>
      </c>
      <c r="N217" t="s">
        <v>3183</v>
      </c>
      <c r="O217" t="s">
        <v>3183</v>
      </c>
    </row>
    <row r="218" spans="1:15" x14ac:dyDescent="0.25">
      <c r="A218" t="str">
        <f t="shared" si="3"/>
        <v>1_NE_2_0</v>
      </c>
      <c r="B218">
        <v>1</v>
      </c>
      <c r="C218" t="s">
        <v>1370</v>
      </c>
      <c r="D218">
        <v>2</v>
      </c>
      <c r="E218">
        <v>0</v>
      </c>
      <c r="F218">
        <v>2609.6929959264698</v>
      </c>
      <c r="G218">
        <v>55.847948483735408</v>
      </c>
      <c r="H218">
        <v>237.7651913272029</v>
      </c>
      <c r="I218">
        <v>293.61313981093832</v>
      </c>
      <c r="J218">
        <v>2.14</v>
      </c>
      <c r="K218">
        <v>0.32500000000000001</v>
      </c>
      <c r="L218">
        <v>5.6486999999999998</v>
      </c>
      <c r="M218">
        <v>0.2</v>
      </c>
      <c r="N218" t="s">
        <v>3183</v>
      </c>
      <c r="O218" t="s">
        <v>3183</v>
      </c>
    </row>
    <row r="219" spans="1:15" x14ac:dyDescent="0.25">
      <c r="A219" t="str">
        <f t="shared" si="3"/>
        <v>1_NE_3_0</v>
      </c>
      <c r="B219">
        <v>1</v>
      </c>
      <c r="C219" t="s">
        <v>1370</v>
      </c>
      <c r="D219">
        <v>3</v>
      </c>
      <c r="E219">
        <v>0</v>
      </c>
      <c r="F219">
        <v>3907.891688192803</v>
      </c>
      <c r="G219">
        <v>81.777194186785124</v>
      </c>
      <c r="H219">
        <v>357.79674407640289</v>
      </c>
      <c r="I219">
        <v>439.57393826318798</v>
      </c>
      <c r="J219">
        <v>2.0926</v>
      </c>
      <c r="K219">
        <v>0.32600000000000001</v>
      </c>
      <c r="L219">
        <v>5.6391999999999998</v>
      </c>
      <c r="M219">
        <v>0.2</v>
      </c>
      <c r="N219" t="s">
        <v>3183</v>
      </c>
      <c r="O219" t="s">
        <v>3183</v>
      </c>
    </row>
    <row r="220" spans="1:15" x14ac:dyDescent="0.25">
      <c r="A220" t="str">
        <f t="shared" si="3"/>
        <v>1_NE_4_0</v>
      </c>
      <c r="B220">
        <v>1</v>
      </c>
      <c r="C220" t="s">
        <v>1370</v>
      </c>
      <c r="D220">
        <v>4</v>
      </c>
      <c r="E220">
        <v>0</v>
      </c>
      <c r="F220">
        <v>5200.1649255964003</v>
      </c>
      <c r="G220">
        <v>108.0601610507901</v>
      </c>
      <c r="H220">
        <v>478.88165351280509</v>
      </c>
      <c r="I220">
        <v>586.94181456359524</v>
      </c>
      <c r="J220">
        <v>2.0779999999999998</v>
      </c>
      <c r="K220">
        <v>0.32800000000000001</v>
      </c>
      <c r="L220">
        <v>5.6641000000000004</v>
      </c>
      <c r="M220">
        <v>0.2</v>
      </c>
      <c r="N220" t="s">
        <v>3183</v>
      </c>
      <c r="O220" t="s">
        <v>3183</v>
      </c>
    </row>
    <row r="221" spans="1:15" x14ac:dyDescent="0.25">
      <c r="A221" t="str">
        <f t="shared" si="3"/>
        <v>1_NE_5_0</v>
      </c>
      <c r="B221">
        <v>1</v>
      </c>
      <c r="C221" t="s">
        <v>1370</v>
      </c>
      <c r="D221">
        <v>5</v>
      </c>
      <c r="E221">
        <v>0</v>
      </c>
      <c r="F221">
        <v>6505.0802719948806</v>
      </c>
      <c r="G221">
        <v>135.44002751183109</v>
      </c>
      <c r="H221">
        <v>600.45378347720953</v>
      </c>
      <c r="I221">
        <v>735.89381098904073</v>
      </c>
      <c r="J221">
        <v>2.0821000000000001</v>
      </c>
      <c r="K221">
        <v>0.32900000000000001</v>
      </c>
      <c r="L221">
        <v>5.6955</v>
      </c>
      <c r="M221">
        <v>0.2</v>
      </c>
      <c r="N221" t="s">
        <v>3183</v>
      </c>
      <c r="O221" t="s">
        <v>3183</v>
      </c>
    </row>
    <row r="222" spans="1:15" x14ac:dyDescent="0.25">
      <c r="A222" t="str">
        <f t="shared" si="3"/>
        <v>2_NE_1_0</v>
      </c>
      <c r="B222">
        <v>2</v>
      </c>
      <c r="C222" t="s">
        <v>1370</v>
      </c>
      <c r="D222">
        <v>1</v>
      </c>
      <c r="E222">
        <v>0</v>
      </c>
      <c r="F222">
        <v>7219.2176999692911</v>
      </c>
      <c r="G222">
        <v>159.56387610813931</v>
      </c>
      <c r="H222">
        <v>181.4721225360698</v>
      </c>
      <c r="I222">
        <v>341.03599864420909</v>
      </c>
      <c r="J222">
        <v>2.2103000000000002</v>
      </c>
      <c r="K222">
        <v>0.496</v>
      </c>
      <c r="L222">
        <v>3.71</v>
      </c>
      <c r="M222">
        <v>0.2</v>
      </c>
      <c r="N222" t="s">
        <v>3183</v>
      </c>
      <c r="O222" t="s">
        <v>3183</v>
      </c>
    </row>
    <row r="223" spans="1:15" x14ac:dyDescent="0.25">
      <c r="A223" t="str">
        <f t="shared" si="3"/>
        <v>2_NE_2_0</v>
      </c>
      <c r="B223">
        <v>2</v>
      </c>
      <c r="C223" t="s">
        <v>1370</v>
      </c>
      <c r="D223">
        <v>2</v>
      </c>
      <c r="E223">
        <v>0</v>
      </c>
      <c r="F223">
        <v>14444.580525493089</v>
      </c>
      <c r="G223">
        <v>309.11689241458771</v>
      </c>
      <c r="H223">
        <v>369.06168707841562</v>
      </c>
      <c r="I223">
        <v>678.17857949300333</v>
      </c>
      <c r="J223">
        <v>2.14</v>
      </c>
      <c r="K223">
        <v>0.505</v>
      </c>
      <c r="L223">
        <v>3.6829000000000001</v>
      </c>
      <c r="M223">
        <v>0.2</v>
      </c>
      <c r="N223" t="s">
        <v>3183</v>
      </c>
      <c r="O223" t="s">
        <v>3183</v>
      </c>
    </row>
    <row r="224" spans="1:15" x14ac:dyDescent="0.25">
      <c r="A224" t="str">
        <f t="shared" si="3"/>
        <v>2_NE_3_0</v>
      </c>
      <c r="B224">
        <v>2</v>
      </c>
      <c r="C224" t="s">
        <v>1370</v>
      </c>
      <c r="D224">
        <v>3</v>
      </c>
      <c r="E224">
        <v>0</v>
      </c>
      <c r="F224">
        <v>21630.075362549102</v>
      </c>
      <c r="G224">
        <v>452.63456982247482</v>
      </c>
      <c r="H224">
        <v>559.72030174081567</v>
      </c>
      <c r="I224">
        <v>1012.354871563291</v>
      </c>
      <c r="J224">
        <v>2.0926</v>
      </c>
      <c r="K224">
        <v>0.51100000000000001</v>
      </c>
      <c r="L224">
        <v>3.6669</v>
      </c>
      <c r="M224">
        <v>0.2</v>
      </c>
      <c r="N224" t="s">
        <v>3183</v>
      </c>
      <c r="O224" t="s">
        <v>3183</v>
      </c>
    </row>
    <row r="225" spans="1:15" x14ac:dyDescent="0.25">
      <c r="A225" t="str">
        <f t="shared" si="3"/>
        <v>2_NE_4_0</v>
      </c>
      <c r="B225">
        <v>2</v>
      </c>
      <c r="C225" t="s">
        <v>1370</v>
      </c>
      <c r="D225">
        <v>4</v>
      </c>
      <c r="E225">
        <v>0</v>
      </c>
      <c r="F225">
        <v>28782.772966348719</v>
      </c>
      <c r="G225">
        <v>598.11008434030714</v>
      </c>
      <c r="H225">
        <v>754.76528540162712</v>
      </c>
      <c r="I225">
        <v>1352.875369741934</v>
      </c>
      <c r="J225">
        <v>2.0779999999999998</v>
      </c>
      <c r="K225">
        <v>0.51600000000000001</v>
      </c>
      <c r="L225">
        <v>3.6844000000000001</v>
      </c>
      <c r="M225">
        <v>0.2</v>
      </c>
      <c r="N225" t="s">
        <v>3183</v>
      </c>
      <c r="O225" t="s">
        <v>3183</v>
      </c>
    </row>
    <row r="226" spans="1:15" x14ac:dyDescent="0.25">
      <c r="A226" t="str">
        <f t="shared" si="3"/>
        <v>2_NE_5_0</v>
      </c>
      <c r="B226">
        <v>2</v>
      </c>
      <c r="C226" t="s">
        <v>1370</v>
      </c>
      <c r="D226">
        <v>5</v>
      </c>
      <c r="E226">
        <v>0</v>
      </c>
      <c r="F226">
        <v>36005.444303332159</v>
      </c>
      <c r="G226">
        <v>749.65690861852124</v>
      </c>
      <c r="H226">
        <v>953.64031187845092</v>
      </c>
      <c r="I226">
        <v>1703.2972204969719</v>
      </c>
      <c r="J226">
        <v>2.0821000000000001</v>
      </c>
      <c r="K226">
        <v>0.52200000000000002</v>
      </c>
      <c r="L226">
        <v>3.7158000000000002</v>
      </c>
      <c r="M226">
        <v>0.2</v>
      </c>
      <c r="N226" t="s">
        <v>3183</v>
      </c>
      <c r="O226" t="s">
        <v>3183</v>
      </c>
    </row>
    <row r="227" spans="1:15" x14ac:dyDescent="0.25">
      <c r="A227" t="str">
        <f t="shared" si="3"/>
        <v>3_NE_1_0</v>
      </c>
      <c r="B227">
        <v>3</v>
      </c>
      <c r="C227" t="s">
        <v>1370</v>
      </c>
      <c r="D227">
        <v>1</v>
      </c>
      <c r="E227">
        <v>0</v>
      </c>
      <c r="F227">
        <v>16542.745627995169</v>
      </c>
      <c r="G227">
        <v>365.63859459247419</v>
      </c>
      <c r="H227">
        <v>281.07537328540923</v>
      </c>
      <c r="I227">
        <v>646.71396787788342</v>
      </c>
      <c r="J227">
        <v>2.2103000000000002</v>
      </c>
      <c r="K227">
        <v>0.76800000000000002</v>
      </c>
      <c r="L227">
        <v>3.4668999999999999</v>
      </c>
      <c r="M227">
        <v>0.2</v>
      </c>
      <c r="N227" t="s">
        <v>3183</v>
      </c>
      <c r="O227" t="s">
        <v>3183</v>
      </c>
    </row>
    <row r="228" spans="1:15" x14ac:dyDescent="0.25">
      <c r="A228" t="str">
        <f t="shared" si="3"/>
        <v>3_NE_2_0</v>
      </c>
      <c r="B228">
        <v>3</v>
      </c>
      <c r="C228" t="s">
        <v>1370</v>
      </c>
      <c r="D228">
        <v>2</v>
      </c>
      <c r="E228">
        <v>0</v>
      </c>
      <c r="F228">
        <v>33099.572733115048</v>
      </c>
      <c r="G228">
        <v>708.33743115304992</v>
      </c>
      <c r="H228">
        <v>576.10616114763559</v>
      </c>
      <c r="I228">
        <v>1284.4435923006849</v>
      </c>
      <c r="J228">
        <v>2.14</v>
      </c>
      <c r="K228">
        <v>0.78800000000000003</v>
      </c>
      <c r="L228">
        <v>3.4388000000000001</v>
      </c>
      <c r="M228">
        <v>0.2</v>
      </c>
      <c r="N228" t="s">
        <v>3183</v>
      </c>
      <c r="O228" t="s">
        <v>3183</v>
      </c>
    </row>
    <row r="229" spans="1:15" x14ac:dyDescent="0.25">
      <c r="A229" t="str">
        <f t="shared" si="3"/>
        <v>3_NE_3_0</v>
      </c>
      <c r="B229">
        <v>3</v>
      </c>
      <c r="C229" t="s">
        <v>1370</v>
      </c>
      <c r="D229">
        <v>3</v>
      </c>
      <c r="E229">
        <v>0</v>
      </c>
      <c r="F229">
        <v>49565.042849246318</v>
      </c>
      <c r="G229">
        <v>1037.2063653160189</v>
      </c>
      <c r="H229">
        <v>878.13821959623556</v>
      </c>
      <c r="I229">
        <v>1915.344584912255</v>
      </c>
      <c r="J229">
        <v>2.0926</v>
      </c>
      <c r="K229">
        <v>0.80100000000000005</v>
      </c>
      <c r="L229">
        <v>3.4220999999999999</v>
      </c>
      <c r="M229">
        <v>0.2</v>
      </c>
      <c r="N229" t="s">
        <v>3183</v>
      </c>
      <c r="O229" t="s">
        <v>3183</v>
      </c>
    </row>
    <row r="230" spans="1:15" x14ac:dyDescent="0.25">
      <c r="A230" t="str">
        <f t="shared" si="3"/>
        <v>3_NE_4_0</v>
      </c>
      <c r="B230">
        <v>3</v>
      </c>
      <c r="C230" t="s">
        <v>1370</v>
      </c>
      <c r="D230">
        <v>4</v>
      </c>
      <c r="E230">
        <v>0</v>
      </c>
      <c r="F230">
        <v>65955.358522110851</v>
      </c>
      <c r="G230">
        <v>1370.561658339037</v>
      </c>
      <c r="H230">
        <v>1189.8125510724619</v>
      </c>
      <c r="I230">
        <v>2560.3742094114991</v>
      </c>
      <c r="J230">
        <v>2.0779999999999998</v>
      </c>
      <c r="K230">
        <v>0.81399999999999995</v>
      </c>
      <c r="L230">
        <v>3.4386999999999999</v>
      </c>
      <c r="M230">
        <v>0.2</v>
      </c>
      <c r="N230" t="s">
        <v>3183</v>
      </c>
      <c r="O230" t="s">
        <v>3183</v>
      </c>
    </row>
    <row r="231" spans="1:15" x14ac:dyDescent="0.25">
      <c r="A231" t="str">
        <f t="shared" si="3"/>
        <v>3_NE_5_0</v>
      </c>
      <c r="B231">
        <v>3</v>
      </c>
      <c r="C231" t="s">
        <v>1370</v>
      </c>
      <c r="D231">
        <v>5</v>
      </c>
      <c r="E231">
        <v>0</v>
      </c>
      <c r="F231">
        <v>82506.018115440078</v>
      </c>
      <c r="G231">
        <v>1717.829280532457</v>
      </c>
      <c r="H231">
        <v>1510.5882989727161</v>
      </c>
      <c r="I231">
        <v>3228.4175795051719</v>
      </c>
      <c r="J231">
        <v>2.0821000000000001</v>
      </c>
      <c r="K231">
        <v>0.82699999999999996</v>
      </c>
      <c r="L231">
        <v>3.4701</v>
      </c>
      <c r="M231">
        <v>0.2</v>
      </c>
      <c r="N231" t="s">
        <v>3183</v>
      </c>
      <c r="O231" t="s">
        <v>3183</v>
      </c>
    </row>
    <row r="232" spans="1:15" x14ac:dyDescent="0.25">
      <c r="A232" t="str">
        <f t="shared" si="3"/>
        <v>4_NE_1_0</v>
      </c>
      <c r="B232">
        <v>4</v>
      </c>
      <c r="C232" t="s">
        <v>1370</v>
      </c>
      <c r="D232">
        <v>1</v>
      </c>
      <c r="E232">
        <v>0</v>
      </c>
      <c r="F232">
        <v>26568.044475334831</v>
      </c>
      <c r="G232">
        <v>587.22431339283435</v>
      </c>
      <c r="H232">
        <v>387.96666677250522</v>
      </c>
      <c r="I232">
        <v>975.19098016533951</v>
      </c>
      <c r="J232">
        <v>2.2103000000000002</v>
      </c>
      <c r="K232">
        <v>1.06</v>
      </c>
      <c r="L232">
        <v>3.395</v>
      </c>
      <c r="M232">
        <v>0.2</v>
      </c>
      <c r="N232" t="s">
        <v>3183</v>
      </c>
      <c r="O232" t="s">
        <v>3183</v>
      </c>
    </row>
    <row r="233" spans="1:15" x14ac:dyDescent="0.25">
      <c r="A233" t="str">
        <f t="shared" si="3"/>
        <v>4_NE_2_0</v>
      </c>
      <c r="B233">
        <v>4</v>
      </c>
      <c r="C233" t="s">
        <v>1370</v>
      </c>
      <c r="D233">
        <v>2</v>
      </c>
      <c r="E233">
        <v>0</v>
      </c>
      <c r="F233">
        <v>53158.704139160167</v>
      </c>
      <c r="G233">
        <v>1137.6068276460201</v>
      </c>
      <c r="H233">
        <v>798.30023088045709</v>
      </c>
      <c r="I233">
        <v>1935.9070585264769</v>
      </c>
      <c r="J233">
        <v>2.14</v>
      </c>
      <c r="K233">
        <v>1.0920000000000001</v>
      </c>
      <c r="L233">
        <v>3.3666999999999998</v>
      </c>
      <c r="M233">
        <v>0.2</v>
      </c>
      <c r="N233" t="s">
        <v>3183</v>
      </c>
      <c r="O233" t="s">
        <v>3183</v>
      </c>
    </row>
    <row r="234" spans="1:15" x14ac:dyDescent="0.25">
      <c r="A234" t="str">
        <f t="shared" si="3"/>
        <v>4_NE_3_0</v>
      </c>
      <c r="B234">
        <v>4</v>
      </c>
      <c r="C234" t="s">
        <v>1370</v>
      </c>
      <c r="D234">
        <v>3</v>
      </c>
      <c r="E234">
        <v>0</v>
      </c>
      <c r="F234">
        <v>79602.642297307844</v>
      </c>
      <c r="G234">
        <v>1665.7781884273579</v>
      </c>
      <c r="H234">
        <v>1219.8550094898569</v>
      </c>
      <c r="I234">
        <v>2885.6331979172151</v>
      </c>
      <c r="J234">
        <v>2.0926</v>
      </c>
      <c r="K234">
        <v>1.113</v>
      </c>
      <c r="L234">
        <v>3.3496999999999999</v>
      </c>
      <c r="M234">
        <v>0.2</v>
      </c>
      <c r="N234" t="s">
        <v>3183</v>
      </c>
      <c r="O234" t="s">
        <v>3183</v>
      </c>
    </row>
    <row r="235" spans="1:15" x14ac:dyDescent="0.25">
      <c r="A235" t="str">
        <f t="shared" si="3"/>
        <v>4_NE_4_0</v>
      </c>
      <c r="B235">
        <v>4</v>
      </c>
      <c r="C235" t="s">
        <v>1370</v>
      </c>
      <c r="D235">
        <v>4</v>
      </c>
      <c r="E235">
        <v>0</v>
      </c>
      <c r="F235">
        <v>105925.8806250809</v>
      </c>
      <c r="G235">
        <v>2201.1547486602531</v>
      </c>
      <c r="H235">
        <v>1656.692543499699</v>
      </c>
      <c r="I235">
        <v>3857.8472921599509</v>
      </c>
      <c r="J235">
        <v>2.0779999999999998</v>
      </c>
      <c r="K235">
        <v>1.133</v>
      </c>
      <c r="L235">
        <v>3.3660000000000001</v>
      </c>
      <c r="M235">
        <v>0.2</v>
      </c>
      <c r="N235" t="s">
        <v>3183</v>
      </c>
      <c r="O235" t="s">
        <v>3183</v>
      </c>
    </row>
    <row r="236" spans="1:15" x14ac:dyDescent="0.25">
      <c r="A236" t="str">
        <f t="shared" si="3"/>
        <v>4_NE_5_0</v>
      </c>
      <c r="B236">
        <v>4</v>
      </c>
      <c r="C236" t="s">
        <v>1370</v>
      </c>
      <c r="D236">
        <v>5</v>
      </c>
      <c r="E236">
        <v>0</v>
      </c>
      <c r="F236">
        <v>132506.63511770661</v>
      </c>
      <c r="G236">
        <v>2758.8748417302372</v>
      </c>
      <c r="H236">
        <v>2108.2885778055861</v>
      </c>
      <c r="I236">
        <v>4867.163419535822</v>
      </c>
      <c r="J236">
        <v>2.0821000000000001</v>
      </c>
      <c r="K236">
        <v>1.1539999999999999</v>
      </c>
      <c r="L236">
        <v>3.3974000000000002</v>
      </c>
      <c r="M236">
        <v>0.2</v>
      </c>
      <c r="N236" t="s">
        <v>3183</v>
      </c>
      <c r="O236" t="s">
        <v>3183</v>
      </c>
    </row>
    <row r="237" spans="1:15" x14ac:dyDescent="0.25">
      <c r="A237" t="str">
        <f t="shared" si="3"/>
        <v>5_NE_1_0</v>
      </c>
      <c r="B237">
        <v>5</v>
      </c>
      <c r="C237" t="s">
        <v>1370</v>
      </c>
      <c r="D237">
        <v>1</v>
      </c>
      <c r="E237">
        <v>0</v>
      </c>
      <c r="F237">
        <v>36593.343322674496</v>
      </c>
      <c r="G237">
        <v>808.81003219319427</v>
      </c>
      <c r="H237">
        <v>494.85796025960099</v>
      </c>
      <c r="I237">
        <v>1303.667992452795</v>
      </c>
      <c r="J237">
        <v>2.2103000000000002</v>
      </c>
      <c r="K237">
        <v>1.3520000000000001</v>
      </c>
      <c r="L237">
        <v>3.3624999999999998</v>
      </c>
      <c r="M237">
        <v>0.2</v>
      </c>
      <c r="N237" t="s">
        <v>3183</v>
      </c>
      <c r="O237" t="s">
        <v>3183</v>
      </c>
    </row>
    <row r="238" spans="1:15" x14ac:dyDescent="0.25">
      <c r="A238" t="str">
        <f t="shared" si="3"/>
        <v>5_NE_2_0</v>
      </c>
      <c r="B238">
        <v>5</v>
      </c>
      <c r="C238" t="s">
        <v>1370</v>
      </c>
      <c r="D238">
        <v>2</v>
      </c>
      <c r="E238">
        <v>0</v>
      </c>
      <c r="F238">
        <v>73217.835545205278</v>
      </c>
      <c r="G238">
        <v>1566.87622413899</v>
      </c>
      <c r="H238">
        <v>1020.494300613278</v>
      </c>
      <c r="I238">
        <v>2587.370524752268</v>
      </c>
      <c r="J238">
        <v>2.14</v>
      </c>
      <c r="K238">
        <v>1.3959999999999999</v>
      </c>
      <c r="L238">
        <v>3.3340999999999998</v>
      </c>
      <c r="M238">
        <v>0.2</v>
      </c>
      <c r="N238" t="s">
        <v>3183</v>
      </c>
      <c r="O238" t="s">
        <v>3183</v>
      </c>
    </row>
    <row r="239" spans="1:15" x14ac:dyDescent="0.25">
      <c r="A239" t="str">
        <f t="shared" si="3"/>
        <v>5_NE_3_0</v>
      </c>
      <c r="B239">
        <v>5</v>
      </c>
      <c r="C239" t="s">
        <v>1370</v>
      </c>
      <c r="D239">
        <v>3</v>
      </c>
      <c r="E239">
        <v>0</v>
      </c>
      <c r="F239">
        <v>109640.24174536941</v>
      </c>
      <c r="G239">
        <v>2294.350011538696</v>
      </c>
      <c r="H239">
        <v>1561.571799383478</v>
      </c>
      <c r="I239">
        <v>3855.9218109221738</v>
      </c>
      <c r="J239">
        <v>2.0926</v>
      </c>
      <c r="K239">
        <v>1.425</v>
      </c>
      <c r="L239">
        <v>3.3170000000000002</v>
      </c>
      <c r="M239">
        <v>0.2</v>
      </c>
      <c r="N239" t="s">
        <v>3183</v>
      </c>
      <c r="O239" t="s">
        <v>3183</v>
      </c>
    </row>
    <row r="240" spans="1:15" x14ac:dyDescent="0.25">
      <c r="A240" t="str">
        <f t="shared" si="3"/>
        <v>5_NE_4_0</v>
      </c>
      <c r="B240">
        <v>5</v>
      </c>
      <c r="C240" t="s">
        <v>1370</v>
      </c>
      <c r="D240">
        <v>4</v>
      </c>
      <c r="E240">
        <v>0</v>
      </c>
      <c r="F240">
        <v>145896.40272805089</v>
      </c>
      <c r="G240">
        <v>3031.7478389814678</v>
      </c>
      <c r="H240">
        <v>2123.5725359269359</v>
      </c>
      <c r="I240">
        <v>5155.3203749084041</v>
      </c>
      <c r="J240">
        <v>2.0779999999999998</v>
      </c>
      <c r="K240">
        <v>1.4530000000000001</v>
      </c>
      <c r="L240">
        <v>3.3331</v>
      </c>
      <c r="M240">
        <v>0.2</v>
      </c>
      <c r="N240" t="s">
        <v>3183</v>
      </c>
      <c r="O240" t="s">
        <v>3183</v>
      </c>
    </row>
    <row r="241" spans="1:15" x14ac:dyDescent="0.25">
      <c r="A241" t="str">
        <f t="shared" si="3"/>
        <v>5_NE_5_0</v>
      </c>
      <c r="B241">
        <v>5</v>
      </c>
      <c r="C241" t="s">
        <v>1370</v>
      </c>
      <c r="D241">
        <v>5</v>
      </c>
      <c r="E241">
        <v>0</v>
      </c>
      <c r="F241">
        <v>182507.25211997319</v>
      </c>
      <c r="G241">
        <v>3799.9204029280158</v>
      </c>
      <c r="H241">
        <v>2705.9888566384561</v>
      </c>
      <c r="I241">
        <v>6505.9092595664724</v>
      </c>
      <c r="J241">
        <v>2.0821000000000001</v>
      </c>
      <c r="K241">
        <v>1.4810000000000001</v>
      </c>
      <c r="L241">
        <v>3.3645</v>
      </c>
      <c r="M241">
        <v>0.2</v>
      </c>
      <c r="N241" t="s">
        <v>3183</v>
      </c>
      <c r="O241" t="s">
        <v>3183</v>
      </c>
    </row>
    <row r="242" spans="1:15" x14ac:dyDescent="0.25">
      <c r="A242" t="str">
        <f t="shared" si="3"/>
        <v>6_NE_1_0</v>
      </c>
      <c r="B242">
        <v>6</v>
      </c>
      <c r="C242" t="s">
        <v>1370</v>
      </c>
      <c r="D242">
        <v>1</v>
      </c>
      <c r="E242">
        <v>0</v>
      </c>
      <c r="F242">
        <v>46618.642170014158</v>
      </c>
      <c r="G242">
        <v>1030.395750993554</v>
      </c>
      <c r="H242">
        <v>601.74925374669692</v>
      </c>
      <c r="I242">
        <v>1632.1450047402509</v>
      </c>
      <c r="J242">
        <v>2.2103000000000002</v>
      </c>
      <c r="K242">
        <v>1.6439999999999999</v>
      </c>
      <c r="L242">
        <v>3.3439999999999999</v>
      </c>
      <c r="M242">
        <v>0.2</v>
      </c>
      <c r="N242" t="s">
        <v>3183</v>
      </c>
      <c r="O242" t="s">
        <v>3183</v>
      </c>
    </row>
    <row r="243" spans="1:15" x14ac:dyDescent="0.25">
      <c r="A243" t="str">
        <f t="shared" si="3"/>
        <v>6_NE_2_0</v>
      </c>
      <c r="B243">
        <v>6</v>
      </c>
      <c r="C243" t="s">
        <v>1370</v>
      </c>
      <c r="D243">
        <v>2</v>
      </c>
      <c r="E243">
        <v>0</v>
      </c>
      <c r="F243">
        <v>93276.966951250404</v>
      </c>
      <c r="G243">
        <v>1996.1456206319599</v>
      </c>
      <c r="H243">
        <v>1242.6883703461001</v>
      </c>
      <c r="I243">
        <v>3238.8339909780598</v>
      </c>
      <c r="J243">
        <v>2.14</v>
      </c>
      <c r="K243">
        <v>1.7</v>
      </c>
      <c r="L243">
        <v>3.3155000000000001</v>
      </c>
      <c r="M243">
        <v>0.2</v>
      </c>
      <c r="N243" t="s">
        <v>3183</v>
      </c>
      <c r="O243" t="s">
        <v>3183</v>
      </c>
    </row>
    <row r="244" spans="1:15" x14ac:dyDescent="0.25">
      <c r="A244" t="str">
        <f t="shared" si="3"/>
        <v>6_NE_3_0</v>
      </c>
      <c r="B244">
        <v>6</v>
      </c>
      <c r="C244" t="s">
        <v>1370</v>
      </c>
      <c r="D244">
        <v>3</v>
      </c>
      <c r="E244">
        <v>0</v>
      </c>
      <c r="F244">
        <v>139677.84119343091</v>
      </c>
      <c r="G244">
        <v>2922.9218346500352</v>
      </c>
      <c r="H244">
        <v>1903.2885892771001</v>
      </c>
      <c r="I244">
        <v>4826.2104239271339</v>
      </c>
      <c r="J244">
        <v>2.0926</v>
      </c>
      <c r="K244">
        <v>1.7370000000000001</v>
      </c>
      <c r="L244">
        <v>3.2982999999999998</v>
      </c>
      <c r="M244">
        <v>0.2</v>
      </c>
      <c r="N244" t="s">
        <v>3183</v>
      </c>
      <c r="O244" t="s">
        <v>3183</v>
      </c>
    </row>
    <row r="245" spans="1:15" x14ac:dyDescent="0.25">
      <c r="A245" t="str">
        <f t="shared" si="3"/>
        <v>6_NE_4_0</v>
      </c>
      <c r="B245">
        <v>6</v>
      </c>
      <c r="C245" t="s">
        <v>1370</v>
      </c>
      <c r="D245">
        <v>4</v>
      </c>
      <c r="E245">
        <v>0</v>
      </c>
      <c r="F245">
        <v>185866.92483102091</v>
      </c>
      <c r="G245">
        <v>3862.340929302683</v>
      </c>
      <c r="H245">
        <v>2590.452528354173</v>
      </c>
      <c r="I245">
        <v>6452.793457656855</v>
      </c>
      <c r="J245">
        <v>2.0779999999999998</v>
      </c>
      <c r="K245">
        <v>1.772</v>
      </c>
      <c r="L245">
        <v>3.3144</v>
      </c>
      <c r="M245">
        <v>0.2</v>
      </c>
      <c r="N245" t="s">
        <v>3183</v>
      </c>
      <c r="O245" t="s">
        <v>3183</v>
      </c>
    </row>
    <row r="246" spans="1:15" x14ac:dyDescent="0.25">
      <c r="A246" t="str">
        <f t="shared" si="3"/>
        <v>6_NE_5_0</v>
      </c>
      <c r="B246">
        <v>6</v>
      </c>
      <c r="C246" t="s">
        <v>1370</v>
      </c>
      <c r="D246">
        <v>5</v>
      </c>
      <c r="E246">
        <v>0</v>
      </c>
      <c r="F246">
        <v>232507.86912223979</v>
      </c>
      <c r="G246">
        <v>4840.9659641257967</v>
      </c>
      <c r="H246">
        <v>3303.6891354713248</v>
      </c>
      <c r="I246">
        <v>8144.6550995971211</v>
      </c>
      <c r="J246">
        <v>2.0821000000000001</v>
      </c>
      <c r="K246">
        <v>1.8080000000000001</v>
      </c>
      <c r="L246">
        <v>3.3458000000000001</v>
      </c>
      <c r="M246">
        <v>0.2</v>
      </c>
      <c r="N246" t="s">
        <v>3183</v>
      </c>
      <c r="O246" t="s">
        <v>3183</v>
      </c>
    </row>
    <row r="247" spans="1:15" x14ac:dyDescent="0.25">
      <c r="A247" t="str">
        <f t="shared" si="3"/>
        <v>7_NE_1_0</v>
      </c>
      <c r="B247">
        <v>7</v>
      </c>
      <c r="C247" t="s">
        <v>1370</v>
      </c>
      <c r="D247">
        <v>1</v>
      </c>
      <c r="E247">
        <v>0</v>
      </c>
      <c r="F247">
        <v>56643.94101735382</v>
      </c>
      <c r="G247">
        <v>1251.981469793915</v>
      </c>
      <c r="H247">
        <v>708.64054723379286</v>
      </c>
      <c r="I247">
        <v>1960.622017027707</v>
      </c>
      <c r="J247">
        <v>2.2103000000000002</v>
      </c>
      <c r="K247">
        <v>1.9359999999999999</v>
      </c>
      <c r="L247">
        <v>3.3321000000000001</v>
      </c>
      <c r="M247">
        <v>0.2</v>
      </c>
      <c r="N247" t="s">
        <v>3183</v>
      </c>
      <c r="O247" t="s">
        <v>3183</v>
      </c>
    </row>
    <row r="248" spans="1:15" x14ac:dyDescent="0.25">
      <c r="A248" t="str">
        <f t="shared" si="3"/>
        <v>7_NE_2_0</v>
      </c>
      <c r="B248">
        <v>7</v>
      </c>
      <c r="C248" t="s">
        <v>1370</v>
      </c>
      <c r="D248">
        <v>2</v>
      </c>
      <c r="E248">
        <v>0</v>
      </c>
      <c r="F248">
        <v>113336.0983572955</v>
      </c>
      <c r="G248">
        <v>2425.4150171249298</v>
      </c>
      <c r="H248">
        <v>1464.882440078921</v>
      </c>
      <c r="I248">
        <v>3890.2974572038511</v>
      </c>
      <c r="J248">
        <v>2.14</v>
      </c>
      <c r="K248">
        <v>2.004</v>
      </c>
      <c r="L248">
        <v>3.3035000000000001</v>
      </c>
      <c r="M248">
        <v>0.2</v>
      </c>
      <c r="N248" t="s">
        <v>3183</v>
      </c>
      <c r="O248" t="s">
        <v>3183</v>
      </c>
    </row>
    <row r="249" spans="1:15" x14ac:dyDescent="0.25">
      <c r="A249" t="str">
        <f t="shared" si="3"/>
        <v>7_NE_3_0</v>
      </c>
      <c r="B249">
        <v>7</v>
      </c>
      <c r="C249" t="s">
        <v>1370</v>
      </c>
      <c r="D249">
        <v>3</v>
      </c>
      <c r="E249">
        <v>0</v>
      </c>
      <c r="F249">
        <v>169715.4406414924</v>
      </c>
      <c r="G249">
        <v>3551.493657761373</v>
      </c>
      <c r="H249">
        <v>2245.005379170721</v>
      </c>
      <c r="I249">
        <v>5796.499036932094</v>
      </c>
      <c r="J249">
        <v>2.0926</v>
      </c>
      <c r="K249">
        <v>2.048</v>
      </c>
      <c r="L249">
        <v>3.2863000000000002</v>
      </c>
      <c r="M249">
        <v>0.2</v>
      </c>
      <c r="N249" t="s">
        <v>3183</v>
      </c>
      <c r="O249" t="s">
        <v>3183</v>
      </c>
    </row>
    <row r="250" spans="1:15" x14ac:dyDescent="0.25">
      <c r="A250" t="str">
        <f t="shared" si="3"/>
        <v>7_NE_4_0</v>
      </c>
      <c r="B250">
        <v>7</v>
      </c>
      <c r="C250" t="s">
        <v>1370</v>
      </c>
      <c r="D250">
        <v>4</v>
      </c>
      <c r="E250">
        <v>0</v>
      </c>
      <c r="F250">
        <v>225837.44693399101</v>
      </c>
      <c r="G250">
        <v>4692.9340196238982</v>
      </c>
      <c r="H250">
        <v>3057.33252078141</v>
      </c>
      <c r="I250">
        <v>7750.2665404053087</v>
      </c>
      <c r="J250">
        <v>2.0779999999999998</v>
      </c>
      <c r="K250">
        <v>2.0910000000000002</v>
      </c>
      <c r="L250">
        <v>3.3022999999999998</v>
      </c>
      <c r="M250">
        <v>0.2</v>
      </c>
      <c r="N250" t="s">
        <v>3183</v>
      </c>
      <c r="O250" t="s">
        <v>3183</v>
      </c>
    </row>
    <row r="251" spans="1:15" x14ac:dyDescent="0.25">
      <c r="A251" t="str">
        <f t="shared" si="3"/>
        <v>7_NE_5_0</v>
      </c>
      <c r="B251">
        <v>7</v>
      </c>
      <c r="C251" t="s">
        <v>1370</v>
      </c>
      <c r="D251">
        <v>5</v>
      </c>
      <c r="E251">
        <v>0</v>
      </c>
      <c r="F251">
        <v>282508.48612450628</v>
      </c>
      <c r="G251">
        <v>5882.0115253235763</v>
      </c>
      <c r="H251">
        <v>3901.3894143041962</v>
      </c>
      <c r="I251">
        <v>9783.4009396277725</v>
      </c>
      <c r="J251">
        <v>2.0821000000000001</v>
      </c>
      <c r="K251">
        <v>2.1349999999999998</v>
      </c>
      <c r="L251">
        <v>3.3336999999999999</v>
      </c>
      <c r="M251">
        <v>0.2</v>
      </c>
      <c r="N251" t="s">
        <v>3183</v>
      </c>
      <c r="O251" t="s">
        <v>3183</v>
      </c>
    </row>
    <row r="252" spans="1:15" x14ac:dyDescent="0.25">
      <c r="A252" t="str">
        <f t="shared" si="3"/>
        <v>8_NE_1_0</v>
      </c>
      <c r="B252">
        <v>8</v>
      </c>
      <c r="C252" t="s">
        <v>1370</v>
      </c>
      <c r="D252">
        <v>1</v>
      </c>
      <c r="E252">
        <v>0</v>
      </c>
      <c r="F252">
        <v>68799.61586975315</v>
      </c>
      <c r="G252">
        <v>1520.654153839351</v>
      </c>
      <c r="H252">
        <v>838.61064272378462</v>
      </c>
      <c r="I252">
        <v>2359.2647965631359</v>
      </c>
      <c r="J252">
        <v>2.2103000000000002</v>
      </c>
      <c r="K252">
        <v>2.2909999999999999</v>
      </c>
      <c r="L252">
        <v>3.3228</v>
      </c>
      <c r="M252">
        <v>0.2</v>
      </c>
      <c r="N252" t="s">
        <v>3183</v>
      </c>
      <c r="O252" t="s">
        <v>3183</v>
      </c>
    </row>
    <row r="253" spans="1:15" x14ac:dyDescent="0.25">
      <c r="A253" t="str">
        <f t="shared" si="3"/>
        <v>8_NE_2_0</v>
      </c>
      <c r="B253">
        <v>8</v>
      </c>
      <c r="C253" t="s">
        <v>1370</v>
      </c>
      <c r="D253">
        <v>2</v>
      </c>
      <c r="E253">
        <v>0</v>
      </c>
      <c r="F253">
        <v>137657.79518712519</v>
      </c>
      <c r="G253">
        <v>2945.9041603726569</v>
      </c>
      <c r="H253">
        <v>1735.050229413147</v>
      </c>
      <c r="I253">
        <v>4680.9543897858039</v>
      </c>
      <c r="J253">
        <v>2.14</v>
      </c>
      <c r="K253">
        <v>2.3740000000000001</v>
      </c>
      <c r="L253">
        <v>3.2942</v>
      </c>
      <c r="M253">
        <v>0.2</v>
      </c>
      <c r="N253" t="s">
        <v>3183</v>
      </c>
      <c r="O253" t="s">
        <v>3183</v>
      </c>
    </row>
    <row r="254" spans="1:15" x14ac:dyDescent="0.25">
      <c r="A254" t="str">
        <f t="shared" si="3"/>
        <v>8_NE_3_0</v>
      </c>
      <c r="B254">
        <v>8</v>
      </c>
      <c r="C254" t="s">
        <v>1370</v>
      </c>
      <c r="D254">
        <v>3</v>
      </c>
      <c r="E254">
        <v>0</v>
      </c>
      <c r="F254">
        <v>206136.02997226699</v>
      </c>
      <c r="G254">
        <v>4313.6369932838707</v>
      </c>
      <c r="H254">
        <v>2660.501930518647</v>
      </c>
      <c r="I254">
        <v>6974.1389238025185</v>
      </c>
      <c r="J254">
        <v>2.0926</v>
      </c>
      <c r="K254">
        <v>2.427</v>
      </c>
      <c r="L254">
        <v>3.2768999999999999</v>
      </c>
      <c r="M254">
        <v>0.2</v>
      </c>
      <c r="N254" t="s">
        <v>3183</v>
      </c>
      <c r="O254" t="s">
        <v>3183</v>
      </c>
    </row>
    <row r="255" spans="1:15" x14ac:dyDescent="0.25">
      <c r="A255" t="str">
        <f t="shared" si="3"/>
        <v>8_NE_4_0</v>
      </c>
      <c r="B255">
        <v>8</v>
      </c>
      <c r="C255" t="s">
        <v>1370</v>
      </c>
      <c r="D255">
        <v>4</v>
      </c>
      <c r="E255">
        <v>0</v>
      </c>
      <c r="F255">
        <v>274301.70498384209</v>
      </c>
      <c r="G255">
        <v>5700.0281416383714</v>
      </c>
      <c r="H255">
        <v>3625.016147937255</v>
      </c>
      <c r="I255">
        <v>9325.0442895756278</v>
      </c>
      <c r="J255">
        <v>2.0779999999999998</v>
      </c>
      <c r="K255">
        <v>2.4790000000000001</v>
      </c>
      <c r="L255">
        <v>3.2930000000000001</v>
      </c>
      <c r="M255">
        <v>0.2</v>
      </c>
      <c r="N255" t="s">
        <v>3183</v>
      </c>
      <c r="O255" t="s">
        <v>3183</v>
      </c>
    </row>
    <row r="256" spans="1:15" x14ac:dyDescent="0.25">
      <c r="A256" t="str">
        <f t="shared" si="3"/>
        <v>8_NE_5_0</v>
      </c>
      <c r="B256">
        <v>8</v>
      </c>
      <c r="C256" t="s">
        <v>1370</v>
      </c>
      <c r="D256">
        <v>5</v>
      </c>
      <c r="E256">
        <v>0</v>
      </c>
      <c r="F256">
        <v>343134.23423975462</v>
      </c>
      <c r="G256">
        <v>7144.2792682758854</v>
      </c>
      <c r="H256">
        <v>4628.1386169759799</v>
      </c>
      <c r="I256">
        <v>11772.41788525186</v>
      </c>
      <c r="J256">
        <v>2.0821000000000001</v>
      </c>
      <c r="K256">
        <v>2.5329999999999999</v>
      </c>
      <c r="L256">
        <v>3.3243999999999998</v>
      </c>
      <c r="M256">
        <v>0.2</v>
      </c>
      <c r="N256" t="s">
        <v>3183</v>
      </c>
      <c r="O256" t="s">
        <v>3183</v>
      </c>
    </row>
    <row r="257" spans="1:15" x14ac:dyDescent="0.25">
      <c r="A257" t="str">
        <f t="shared" si="3"/>
        <v>9_NE_1_0</v>
      </c>
      <c r="B257">
        <v>9</v>
      </c>
      <c r="C257" t="s">
        <v>1370</v>
      </c>
      <c r="D257">
        <v>1</v>
      </c>
      <c r="E257">
        <v>0</v>
      </c>
      <c r="F257">
        <v>81114.534159183968</v>
      </c>
      <c r="G257">
        <v>1774.1536032897379</v>
      </c>
      <c r="H257">
        <v>729.79072484200219</v>
      </c>
      <c r="I257">
        <v>2503.9443281317408</v>
      </c>
      <c r="J257">
        <v>2.1871999999999998</v>
      </c>
      <c r="K257">
        <v>1.994</v>
      </c>
      <c r="L257">
        <v>2.7936000000000001</v>
      </c>
      <c r="M257">
        <v>0.65</v>
      </c>
      <c r="N257" t="s">
        <v>3183</v>
      </c>
      <c r="O257" t="s">
        <v>3183</v>
      </c>
    </row>
    <row r="258" spans="1:15" x14ac:dyDescent="0.25">
      <c r="A258" t="str">
        <f t="shared" si="3"/>
        <v>9_NE_2_0</v>
      </c>
      <c r="B258">
        <v>9</v>
      </c>
      <c r="C258" t="s">
        <v>1370</v>
      </c>
      <c r="D258">
        <v>2</v>
      </c>
      <c r="E258">
        <v>0</v>
      </c>
      <c r="F258">
        <v>162256.27561759719</v>
      </c>
      <c r="G258">
        <v>3435.6382113143368</v>
      </c>
      <c r="H258">
        <v>1516.5071293881681</v>
      </c>
      <c r="I258">
        <v>4952.1453407025056</v>
      </c>
      <c r="J258">
        <v>2.1173999999999999</v>
      </c>
      <c r="K258">
        <v>2.0750000000000002</v>
      </c>
      <c r="L258">
        <v>2.7591999999999999</v>
      </c>
      <c r="M258">
        <v>0.65</v>
      </c>
      <c r="N258" t="s">
        <v>3183</v>
      </c>
      <c r="O258" t="s">
        <v>3183</v>
      </c>
    </row>
    <row r="259" spans="1:15" x14ac:dyDescent="0.25">
      <c r="A259" t="str">
        <f t="shared" si="3"/>
        <v>9_NE_3_0</v>
      </c>
      <c r="B259">
        <v>9</v>
      </c>
      <c r="C259" t="s">
        <v>1370</v>
      </c>
      <c r="D259">
        <v>3</v>
      </c>
      <c r="E259">
        <v>0</v>
      </c>
      <c r="F259">
        <v>243045.70031263839</v>
      </c>
      <c r="G259">
        <v>5032.6027905572337</v>
      </c>
      <c r="H259">
        <v>2329.6938177905681</v>
      </c>
      <c r="I259">
        <v>7362.2966083478022</v>
      </c>
      <c r="J259">
        <v>2.0706000000000002</v>
      </c>
      <c r="K259">
        <v>2.1259999999999999</v>
      </c>
      <c r="L259">
        <v>2.7361</v>
      </c>
      <c r="M259">
        <v>0.65</v>
      </c>
      <c r="N259" t="s">
        <v>3183</v>
      </c>
      <c r="O259" t="s">
        <v>3183</v>
      </c>
    </row>
    <row r="260" spans="1:15" x14ac:dyDescent="0.25">
      <c r="A260" t="str">
        <f t="shared" si="3"/>
        <v>9_NE_4_0</v>
      </c>
      <c r="B260">
        <v>9</v>
      </c>
      <c r="C260" t="s">
        <v>1370</v>
      </c>
      <c r="D260">
        <v>4</v>
      </c>
      <c r="E260">
        <v>0</v>
      </c>
      <c r="F260">
        <v>323537.91367769212</v>
      </c>
      <c r="G260">
        <v>6651.4746181712417</v>
      </c>
      <c r="H260">
        <v>3177.252320057491</v>
      </c>
      <c r="I260">
        <v>9828.7269382287341</v>
      </c>
      <c r="J260">
        <v>2.0558999999999998</v>
      </c>
      <c r="K260">
        <v>2.173</v>
      </c>
      <c r="L260">
        <v>2.7442000000000002</v>
      </c>
      <c r="M260">
        <v>0.65</v>
      </c>
      <c r="N260" t="s">
        <v>3183</v>
      </c>
      <c r="O260" t="s">
        <v>3183</v>
      </c>
    </row>
    <row r="261" spans="1:15" x14ac:dyDescent="0.25">
      <c r="A261" t="str">
        <f t="shared" si="3"/>
        <v>9_NE_5_0</v>
      </c>
      <c r="B261">
        <v>9</v>
      </c>
      <c r="C261" t="s">
        <v>1370</v>
      </c>
      <c r="D261">
        <v>5</v>
      </c>
      <c r="E261">
        <v>0</v>
      </c>
      <c r="F261">
        <v>404556.2885201656</v>
      </c>
      <c r="G261">
        <v>8330.2577342060395</v>
      </c>
      <c r="H261">
        <v>4059.1094980351481</v>
      </c>
      <c r="I261">
        <v>12389.367232241189</v>
      </c>
      <c r="J261">
        <v>2.0590999999999999</v>
      </c>
      <c r="K261">
        <v>2.222</v>
      </c>
      <c r="L261">
        <v>2.7688999999999999</v>
      </c>
      <c r="M261">
        <v>0.65</v>
      </c>
      <c r="N261" t="s">
        <v>3183</v>
      </c>
      <c r="O261" t="s">
        <v>3183</v>
      </c>
    </row>
    <row r="262" spans="1:15" x14ac:dyDescent="0.25">
      <c r="A262" t="str">
        <f t="shared" si="3"/>
        <v>10_NE_1_0</v>
      </c>
      <c r="B262">
        <v>10</v>
      </c>
      <c r="C262" t="s">
        <v>1370</v>
      </c>
      <c r="D262">
        <v>1</v>
      </c>
      <c r="E262">
        <v>0</v>
      </c>
      <c r="F262">
        <v>95008.136796054634</v>
      </c>
      <c r="G262">
        <v>2078.0373084282842</v>
      </c>
      <c r="H262">
        <v>813.16879201788106</v>
      </c>
      <c r="I262">
        <v>2891.2061004461648</v>
      </c>
      <c r="J262">
        <v>2.1871999999999998</v>
      </c>
      <c r="K262">
        <v>2.222</v>
      </c>
      <c r="L262">
        <v>2.7927</v>
      </c>
      <c r="M262">
        <v>0.65</v>
      </c>
      <c r="N262" t="s">
        <v>3183</v>
      </c>
      <c r="O262" t="s">
        <v>3183</v>
      </c>
    </row>
    <row r="263" spans="1:15" x14ac:dyDescent="0.25">
      <c r="A263" t="str">
        <f t="shared" si="3"/>
        <v>10_NE_2_0</v>
      </c>
      <c r="B263">
        <v>10</v>
      </c>
      <c r="C263" t="s">
        <v>1370</v>
      </c>
      <c r="D263">
        <v>2</v>
      </c>
      <c r="E263">
        <v>0</v>
      </c>
      <c r="F263">
        <v>190048.14105992901</v>
      </c>
      <c r="G263">
        <v>4024.1072521199681</v>
      </c>
      <c r="H263">
        <v>1691.9301342709971</v>
      </c>
      <c r="I263">
        <v>5716.0373863909635</v>
      </c>
      <c r="J263">
        <v>2.1173999999999999</v>
      </c>
      <c r="K263">
        <v>2.3149999999999999</v>
      </c>
      <c r="L263">
        <v>2.7576999999999998</v>
      </c>
      <c r="M263">
        <v>0.65</v>
      </c>
      <c r="N263" t="s">
        <v>3183</v>
      </c>
      <c r="O263" t="s">
        <v>3183</v>
      </c>
    </row>
    <row r="264" spans="1:15" x14ac:dyDescent="0.25">
      <c r="A264" t="str">
        <f t="shared" ref="A264:A327" si="4">B264&amp;"_"&amp;C264&amp;"_"&amp;D264&amp;"_"&amp;E264</f>
        <v>10_NE_3_0</v>
      </c>
      <c r="B264">
        <v>10</v>
      </c>
      <c r="C264" t="s">
        <v>1370</v>
      </c>
      <c r="D264">
        <v>3</v>
      </c>
      <c r="E264">
        <v>0</v>
      </c>
      <c r="F264">
        <v>284675.48241946718</v>
      </c>
      <c r="G264">
        <v>5894.6059337176403</v>
      </c>
      <c r="H264">
        <v>2600.7273880127968</v>
      </c>
      <c r="I264">
        <v>8495.3333217304371</v>
      </c>
      <c r="J264">
        <v>2.0706000000000002</v>
      </c>
      <c r="K264">
        <v>2.3730000000000002</v>
      </c>
      <c r="L264">
        <v>2.734</v>
      </c>
      <c r="M264">
        <v>0.65</v>
      </c>
      <c r="N264" t="s">
        <v>3183</v>
      </c>
      <c r="O264" t="s">
        <v>3183</v>
      </c>
    </row>
    <row r="265" spans="1:15" x14ac:dyDescent="0.25">
      <c r="A265" t="str">
        <f t="shared" si="4"/>
        <v>10_NE_4_0</v>
      </c>
      <c r="B265">
        <v>10</v>
      </c>
      <c r="C265" t="s">
        <v>1370</v>
      </c>
      <c r="D265">
        <v>4</v>
      </c>
      <c r="E265">
        <v>0</v>
      </c>
      <c r="F265">
        <v>378954.70497404039</v>
      </c>
      <c r="G265">
        <v>7790.7642196222678</v>
      </c>
      <c r="H265">
        <v>3548.4878801995419</v>
      </c>
      <c r="I265">
        <v>11339.25209982181</v>
      </c>
      <c r="J265">
        <v>2.0558999999999998</v>
      </c>
      <c r="K265">
        <v>2.427</v>
      </c>
      <c r="L265">
        <v>2.7414999999999998</v>
      </c>
      <c r="M265">
        <v>0.65</v>
      </c>
      <c r="N265" t="s">
        <v>3183</v>
      </c>
      <c r="O265" t="s">
        <v>3183</v>
      </c>
    </row>
    <row r="266" spans="1:15" x14ac:dyDescent="0.25">
      <c r="A266" t="str">
        <f t="shared" si="4"/>
        <v>10_NE_5_0</v>
      </c>
      <c r="B266">
        <v>10</v>
      </c>
      <c r="C266" t="s">
        <v>1370</v>
      </c>
      <c r="D266">
        <v>5</v>
      </c>
      <c r="E266">
        <v>0</v>
      </c>
      <c r="F266">
        <v>473850.21192378033</v>
      </c>
      <c r="G266">
        <v>9757.0956248687362</v>
      </c>
      <c r="H266">
        <v>4535.1570215930424</v>
      </c>
      <c r="I266">
        <v>14292.25264646178</v>
      </c>
      <c r="J266">
        <v>2.0590999999999999</v>
      </c>
      <c r="K266">
        <v>2.4820000000000002</v>
      </c>
      <c r="L266">
        <v>2.7656000000000001</v>
      </c>
      <c r="M266">
        <v>0.65</v>
      </c>
      <c r="N266" t="s">
        <v>3183</v>
      </c>
      <c r="O266" t="s">
        <v>3183</v>
      </c>
    </row>
    <row r="267" spans="1:15" x14ac:dyDescent="0.25">
      <c r="A267" t="str">
        <f t="shared" si="4"/>
        <v>11_NE_1_0</v>
      </c>
      <c r="B267">
        <v>11</v>
      </c>
      <c r="C267" t="s">
        <v>1370</v>
      </c>
      <c r="D267">
        <v>1</v>
      </c>
      <c r="E267">
        <v>0</v>
      </c>
      <c r="F267">
        <v>116566.4838437393</v>
      </c>
      <c r="G267">
        <v>2549.5658636014009</v>
      </c>
      <c r="H267">
        <v>942.47545551945541</v>
      </c>
      <c r="I267">
        <v>3492.0413191208572</v>
      </c>
      <c r="J267">
        <v>2.1871999999999998</v>
      </c>
      <c r="K267">
        <v>2.5750000000000002</v>
      </c>
      <c r="L267">
        <v>2.7917000000000001</v>
      </c>
      <c r="M267">
        <v>0.65</v>
      </c>
      <c r="N267" t="s">
        <v>3183</v>
      </c>
      <c r="O267" t="s">
        <v>3183</v>
      </c>
    </row>
    <row r="268" spans="1:15" x14ac:dyDescent="0.25">
      <c r="A268" t="str">
        <f t="shared" si="4"/>
        <v>11_NE_2_0</v>
      </c>
      <c r="B268">
        <v>11</v>
      </c>
      <c r="C268" t="s">
        <v>1370</v>
      </c>
      <c r="D268">
        <v>2</v>
      </c>
      <c r="E268">
        <v>0</v>
      </c>
      <c r="F268">
        <v>233172.06621943621</v>
      </c>
      <c r="G268">
        <v>4937.2195772730474</v>
      </c>
      <c r="H268">
        <v>1963.9844554028409</v>
      </c>
      <c r="I268">
        <v>6901.2040326758879</v>
      </c>
      <c r="J268">
        <v>2.1173999999999999</v>
      </c>
      <c r="K268">
        <v>2.6869999999999998</v>
      </c>
      <c r="L268">
        <v>2.7559</v>
      </c>
      <c r="M268">
        <v>0.65</v>
      </c>
      <c r="N268" t="s">
        <v>3183</v>
      </c>
      <c r="O268" t="s">
        <v>3183</v>
      </c>
    </row>
    <row r="269" spans="1:15" x14ac:dyDescent="0.25">
      <c r="A269" t="str">
        <f t="shared" si="4"/>
        <v>11_NE_3_0</v>
      </c>
      <c r="B269">
        <v>11</v>
      </c>
      <c r="C269" t="s">
        <v>1370</v>
      </c>
      <c r="D269">
        <v>3</v>
      </c>
      <c r="E269">
        <v>0</v>
      </c>
      <c r="F269">
        <v>349271.34813084279</v>
      </c>
      <c r="G269">
        <v>7232.1541134194822</v>
      </c>
      <c r="H269">
        <v>3021.0591113235419</v>
      </c>
      <c r="I269">
        <v>10253.21322474302</v>
      </c>
      <c r="J269">
        <v>2.0706000000000002</v>
      </c>
      <c r="K269">
        <v>2.7559999999999998</v>
      </c>
      <c r="L269">
        <v>2.7315999999999998</v>
      </c>
      <c r="M269">
        <v>0.65</v>
      </c>
      <c r="N269" t="s">
        <v>3183</v>
      </c>
      <c r="O269" t="s">
        <v>3183</v>
      </c>
    </row>
    <row r="270" spans="1:15" x14ac:dyDescent="0.25">
      <c r="A270" t="str">
        <f t="shared" si="4"/>
        <v>11_NE_4_0</v>
      </c>
      <c r="B270">
        <v>11</v>
      </c>
      <c r="C270" t="s">
        <v>1370</v>
      </c>
      <c r="D270">
        <v>4</v>
      </c>
      <c r="E270">
        <v>0</v>
      </c>
      <c r="F270">
        <v>464943.51941338001</v>
      </c>
      <c r="G270">
        <v>9558.5706883864896</v>
      </c>
      <c r="H270">
        <v>4124.2176048266192</v>
      </c>
      <c r="I270">
        <v>13682.788293213111</v>
      </c>
      <c r="J270">
        <v>2.0558999999999998</v>
      </c>
      <c r="K270">
        <v>2.8210000000000002</v>
      </c>
      <c r="L270">
        <v>2.7385000000000002</v>
      </c>
      <c r="M270">
        <v>0.65</v>
      </c>
      <c r="N270" t="s">
        <v>3183</v>
      </c>
      <c r="O270" t="s">
        <v>3183</v>
      </c>
    </row>
    <row r="271" spans="1:15" x14ac:dyDescent="0.25">
      <c r="A271" t="str">
        <f t="shared" si="4"/>
        <v>11_NE_5_0</v>
      </c>
      <c r="B271">
        <v>11</v>
      </c>
      <c r="C271" t="s">
        <v>1370</v>
      </c>
      <c r="D271">
        <v>5</v>
      </c>
      <c r="E271">
        <v>0</v>
      </c>
      <c r="F271">
        <v>581371.81651224149</v>
      </c>
      <c r="G271">
        <v>11971.08340267243</v>
      </c>
      <c r="H271">
        <v>5273.4341132124873</v>
      </c>
      <c r="I271">
        <v>17244.51751588492</v>
      </c>
      <c r="J271">
        <v>2.0590999999999999</v>
      </c>
      <c r="K271">
        <v>2.8860000000000001</v>
      </c>
      <c r="L271">
        <v>2.7618999999999998</v>
      </c>
      <c r="M271">
        <v>0.65</v>
      </c>
      <c r="N271" t="s">
        <v>3183</v>
      </c>
      <c r="O271" t="s">
        <v>3183</v>
      </c>
    </row>
    <row r="272" spans="1:15" x14ac:dyDescent="0.25">
      <c r="A272" t="str">
        <f t="shared" si="4"/>
        <v>12_NE_1_0</v>
      </c>
      <c r="B272">
        <v>12</v>
      </c>
      <c r="C272" t="s">
        <v>1370</v>
      </c>
      <c r="D272">
        <v>1</v>
      </c>
      <c r="E272">
        <v>0</v>
      </c>
      <c r="F272">
        <v>141634.32924802389</v>
      </c>
      <c r="G272">
        <v>3097.854881244562</v>
      </c>
      <c r="H272">
        <v>1092.9799327098131</v>
      </c>
      <c r="I272">
        <v>4190.834813954375</v>
      </c>
      <c r="J272">
        <v>2.1871999999999998</v>
      </c>
      <c r="K272">
        <v>2.9860000000000002</v>
      </c>
      <c r="L272">
        <v>2.7909000000000002</v>
      </c>
      <c r="M272">
        <v>0.65</v>
      </c>
      <c r="N272" t="s">
        <v>3183</v>
      </c>
      <c r="O272" t="s">
        <v>3183</v>
      </c>
    </row>
    <row r="273" spans="1:15" x14ac:dyDescent="0.25">
      <c r="A273" t="str">
        <f t="shared" si="4"/>
        <v>12_NE_2_0</v>
      </c>
      <c r="B273">
        <v>12</v>
      </c>
      <c r="C273" t="s">
        <v>1370</v>
      </c>
      <c r="D273">
        <v>2</v>
      </c>
      <c r="E273">
        <v>0</v>
      </c>
      <c r="F273">
        <v>283316.16524211911</v>
      </c>
      <c r="G273">
        <v>5998.9780948929047</v>
      </c>
      <c r="H273">
        <v>2280.637845572694</v>
      </c>
      <c r="I273">
        <v>8279.6159404655991</v>
      </c>
      <c r="J273">
        <v>2.1173999999999999</v>
      </c>
      <c r="K273">
        <v>3.12</v>
      </c>
      <c r="L273">
        <v>2.7547000000000001</v>
      </c>
      <c r="M273">
        <v>0.65</v>
      </c>
      <c r="N273" t="s">
        <v>3183</v>
      </c>
      <c r="O273" t="s">
        <v>3183</v>
      </c>
    </row>
    <row r="274" spans="1:15" x14ac:dyDescent="0.25">
      <c r="A274" t="str">
        <f t="shared" si="4"/>
        <v>12_NE_3_0</v>
      </c>
      <c r="B274">
        <v>12</v>
      </c>
      <c r="C274" t="s">
        <v>1370</v>
      </c>
      <c r="D274">
        <v>3</v>
      </c>
      <c r="E274">
        <v>0</v>
      </c>
      <c r="F274">
        <v>424382.81988825608</v>
      </c>
      <c r="G274">
        <v>8787.4426944681363</v>
      </c>
      <c r="H274">
        <v>3510.2976745212941</v>
      </c>
      <c r="I274">
        <v>12297.740368989431</v>
      </c>
      <c r="J274">
        <v>2.0706000000000002</v>
      </c>
      <c r="K274">
        <v>3.2029999999999998</v>
      </c>
      <c r="L274">
        <v>2.7299000000000002</v>
      </c>
      <c r="M274">
        <v>0.65</v>
      </c>
      <c r="N274" t="s">
        <v>3183</v>
      </c>
      <c r="O274" t="s">
        <v>3183</v>
      </c>
    </row>
    <row r="275" spans="1:15" x14ac:dyDescent="0.25">
      <c r="A275" t="str">
        <f t="shared" si="4"/>
        <v>12_NE_4_0</v>
      </c>
      <c r="B275">
        <v>12</v>
      </c>
      <c r="C275" t="s">
        <v>1370</v>
      </c>
      <c r="D275">
        <v>4</v>
      </c>
      <c r="E275">
        <v>0</v>
      </c>
      <c r="F275">
        <v>564930.51294749579</v>
      </c>
      <c r="G275">
        <v>11614.15960555419</v>
      </c>
      <c r="H275">
        <v>4794.3292515237099</v>
      </c>
      <c r="I275">
        <v>16408.4888570779</v>
      </c>
      <c r="J275">
        <v>2.0558999999999998</v>
      </c>
      <c r="K275">
        <v>3.2789999999999999</v>
      </c>
      <c r="L275">
        <v>2.7363</v>
      </c>
      <c r="M275">
        <v>0.65</v>
      </c>
      <c r="N275" t="s">
        <v>3183</v>
      </c>
      <c r="O275" t="s">
        <v>3183</v>
      </c>
    </row>
    <row r="276" spans="1:15" x14ac:dyDescent="0.25">
      <c r="A276" t="str">
        <f t="shared" si="4"/>
        <v>12_NE_5_0</v>
      </c>
      <c r="B276">
        <v>12</v>
      </c>
      <c r="C276" t="s">
        <v>1370</v>
      </c>
      <c r="D276">
        <v>5</v>
      </c>
      <c r="E276">
        <v>0</v>
      </c>
      <c r="F276">
        <v>706396.93812673097</v>
      </c>
      <c r="G276">
        <v>14545.487795467419</v>
      </c>
      <c r="H276">
        <v>6132.7402362449566</v>
      </c>
      <c r="I276">
        <v>20678.22803171238</v>
      </c>
      <c r="J276">
        <v>2.0590999999999999</v>
      </c>
      <c r="K276">
        <v>3.3570000000000002</v>
      </c>
      <c r="L276">
        <v>2.7591999999999999</v>
      </c>
      <c r="M276">
        <v>0.65</v>
      </c>
      <c r="N276" t="s">
        <v>3183</v>
      </c>
      <c r="O276" t="s">
        <v>3183</v>
      </c>
    </row>
    <row r="277" spans="1:15" x14ac:dyDescent="0.25">
      <c r="A277" t="str">
        <f t="shared" si="4"/>
        <v>13_NE_1_0</v>
      </c>
      <c r="B277">
        <v>13</v>
      </c>
      <c r="C277" t="s">
        <v>1370</v>
      </c>
      <c r="D277">
        <v>1</v>
      </c>
      <c r="E277">
        <v>0</v>
      </c>
      <c r="F277">
        <v>166702.1746523084</v>
      </c>
      <c r="G277">
        <v>3646.143898887723</v>
      </c>
      <c r="H277">
        <v>1243.48440990017</v>
      </c>
      <c r="I277">
        <v>4889.6283087878928</v>
      </c>
      <c r="J277">
        <v>2.1871999999999998</v>
      </c>
      <c r="K277">
        <v>3.3969999999999998</v>
      </c>
      <c r="L277">
        <v>2.7904</v>
      </c>
      <c r="M277">
        <v>0.65</v>
      </c>
      <c r="N277" t="s">
        <v>3183</v>
      </c>
      <c r="O277" t="s">
        <v>3183</v>
      </c>
    </row>
    <row r="278" spans="1:15" x14ac:dyDescent="0.25">
      <c r="A278" t="str">
        <f t="shared" si="4"/>
        <v>13_NE_2_0</v>
      </c>
      <c r="B278">
        <v>13</v>
      </c>
      <c r="C278" t="s">
        <v>1370</v>
      </c>
      <c r="D278">
        <v>2</v>
      </c>
      <c r="E278">
        <v>0</v>
      </c>
      <c r="F278">
        <v>333460.26426480198</v>
      </c>
      <c r="G278">
        <v>7060.7366125127628</v>
      </c>
      <c r="H278">
        <v>2597.2912357425462</v>
      </c>
      <c r="I278">
        <v>9658.0278482553076</v>
      </c>
      <c r="J278">
        <v>2.1173999999999999</v>
      </c>
      <c r="K278">
        <v>3.5529999999999999</v>
      </c>
      <c r="L278">
        <v>2.7538</v>
      </c>
      <c r="M278">
        <v>0.65</v>
      </c>
      <c r="N278" t="s">
        <v>3183</v>
      </c>
      <c r="O278" t="s">
        <v>3183</v>
      </c>
    </row>
    <row r="279" spans="1:15" x14ac:dyDescent="0.25">
      <c r="A279" t="str">
        <f t="shared" si="4"/>
        <v>13_NE_3_0</v>
      </c>
      <c r="B279">
        <v>13</v>
      </c>
      <c r="C279" t="s">
        <v>1370</v>
      </c>
      <c r="D279">
        <v>3</v>
      </c>
      <c r="E279">
        <v>0</v>
      </c>
      <c r="F279">
        <v>499494.29164566973</v>
      </c>
      <c r="G279">
        <v>10342.73127551679</v>
      </c>
      <c r="H279">
        <v>3999.5362377190459</v>
      </c>
      <c r="I279">
        <v>14342.26751323584</v>
      </c>
      <c r="J279">
        <v>2.0706000000000002</v>
      </c>
      <c r="K279">
        <v>3.649</v>
      </c>
      <c r="L279">
        <v>2.7286999999999999</v>
      </c>
      <c r="M279">
        <v>0.65</v>
      </c>
      <c r="N279" t="s">
        <v>3183</v>
      </c>
      <c r="O279" t="s">
        <v>3183</v>
      </c>
    </row>
    <row r="280" spans="1:15" x14ac:dyDescent="0.25">
      <c r="A280" t="str">
        <f t="shared" si="4"/>
        <v>13_NE_4_0</v>
      </c>
      <c r="B280">
        <v>13</v>
      </c>
      <c r="C280" t="s">
        <v>1370</v>
      </c>
      <c r="D280">
        <v>4</v>
      </c>
      <c r="E280">
        <v>0</v>
      </c>
      <c r="F280">
        <v>664917.50648161164</v>
      </c>
      <c r="G280">
        <v>13669.748522721889</v>
      </c>
      <c r="H280">
        <v>5464.4408982207997</v>
      </c>
      <c r="I280">
        <v>19134.18942094269</v>
      </c>
      <c r="J280">
        <v>2.0558999999999998</v>
      </c>
      <c r="K280">
        <v>3.738</v>
      </c>
      <c r="L280">
        <v>2.7347999999999999</v>
      </c>
      <c r="M280">
        <v>0.65</v>
      </c>
      <c r="N280" t="s">
        <v>3183</v>
      </c>
      <c r="O280" t="s">
        <v>3183</v>
      </c>
    </row>
    <row r="281" spans="1:15" x14ac:dyDescent="0.25">
      <c r="A281" t="str">
        <f t="shared" si="4"/>
        <v>13_NE_5_0</v>
      </c>
      <c r="B281">
        <v>13</v>
      </c>
      <c r="C281" t="s">
        <v>1370</v>
      </c>
      <c r="D281">
        <v>5</v>
      </c>
      <c r="E281">
        <v>0</v>
      </c>
      <c r="F281">
        <v>831422.05974122067</v>
      </c>
      <c r="G281">
        <v>17119.892188262409</v>
      </c>
      <c r="H281">
        <v>6992.0463592774258</v>
      </c>
      <c r="I281">
        <v>24111.938547539841</v>
      </c>
      <c r="J281">
        <v>2.0590999999999999</v>
      </c>
      <c r="K281">
        <v>3.827</v>
      </c>
      <c r="L281">
        <v>2.7572999999999999</v>
      </c>
      <c r="M281">
        <v>0.65</v>
      </c>
      <c r="N281" t="s">
        <v>3183</v>
      </c>
      <c r="O281" t="s">
        <v>3183</v>
      </c>
    </row>
    <row r="282" spans="1:15" x14ac:dyDescent="0.25">
      <c r="A282" t="str">
        <f t="shared" si="4"/>
        <v>14_NE_1_0</v>
      </c>
      <c r="B282">
        <v>14</v>
      </c>
      <c r="C282" t="s">
        <v>1370</v>
      </c>
      <c r="D282">
        <v>1</v>
      </c>
      <c r="E282">
        <v>0</v>
      </c>
      <c r="F282">
        <v>191770.020056593</v>
      </c>
      <c r="G282">
        <v>4194.4329165308827</v>
      </c>
      <c r="H282">
        <v>1393.9888870905279</v>
      </c>
      <c r="I282">
        <v>5588.4218036214106</v>
      </c>
      <c r="J282">
        <v>2.1871999999999998</v>
      </c>
      <c r="K282">
        <v>3.8090000000000002</v>
      </c>
      <c r="L282">
        <v>2.7900999999999998</v>
      </c>
      <c r="M282">
        <v>0.65</v>
      </c>
      <c r="N282" t="s">
        <v>3183</v>
      </c>
      <c r="O282" t="s">
        <v>3183</v>
      </c>
    </row>
    <row r="283" spans="1:15" x14ac:dyDescent="0.25">
      <c r="A283" t="str">
        <f t="shared" si="4"/>
        <v>14_NE_2_0</v>
      </c>
      <c r="B283">
        <v>14</v>
      </c>
      <c r="C283" t="s">
        <v>1370</v>
      </c>
      <c r="D283">
        <v>2</v>
      </c>
      <c r="E283">
        <v>0</v>
      </c>
      <c r="F283">
        <v>383604.36328748491</v>
      </c>
      <c r="G283">
        <v>8122.49513013262</v>
      </c>
      <c r="H283">
        <v>2913.9446259123979</v>
      </c>
      <c r="I283">
        <v>11036.43975604502</v>
      </c>
      <c r="J283">
        <v>2.1173999999999999</v>
      </c>
      <c r="K283">
        <v>3.9860000000000002</v>
      </c>
      <c r="L283">
        <v>2.7532000000000001</v>
      </c>
      <c r="M283">
        <v>0.65</v>
      </c>
      <c r="N283" t="s">
        <v>3183</v>
      </c>
      <c r="O283" t="s">
        <v>3183</v>
      </c>
    </row>
    <row r="284" spans="1:15" x14ac:dyDescent="0.25">
      <c r="A284" t="str">
        <f t="shared" si="4"/>
        <v>14_NE_3_0</v>
      </c>
      <c r="B284">
        <v>14</v>
      </c>
      <c r="C284" t="s">
        <v>1370</v>
      </c>
      <c r="D284">
        <v>3</v>
      </c>
      <c r="E284">
        <v>0</v>
      </c>
      <c r="F284">
        <v>574605.76340308308</v>
      </c>
      <c r="G284">
        <v>11898.019856565439</v>
      </c>
      <c r="H284">
        <v>4488.7748009167981</v>
      </c>
      <c r="I284">
        <v>16386.794657482242</v>
      </c>
      <c r="J284">
        <v>2.0706000000000002</v>
      </c>
      <c r="K284">
        <v>4.0960000000000001</v>
      </c>
      <c r="L284">
        <v>2.7279</v>
      </c>
      <c r="M284">
        <v>0.65</v>
      </c>
      <c r="N284" t="s">
        <v>3183</v>
      </c>
      <c r="O284" t="s">
        <v>3183</v>
      </c>
    </row>
    <row r="285" spans="1:15" x14ac:dyDescent="0.25">
      <c r="A285" t="str">
        <f t="shared" si="4"/>
        <v>14_NE_4_0</v>
      </c>
      <c r="B285">
        <v>14</v>
      </c>
      <c r="C285" t="s">
        <v>1370</v>
      </c>
      <c r="D285">
        <v>4</v>
      </c>
      <c r="E285">
        <v>0</v>
      </c>
      <c r="F285">
        <v>764904.50001572748</v>
      </c>
      <c r="G285">
        <v>15725.33743988959</v>
      </c>
      <c r="H285">
        <v>6134.5525449178904</v>
      </c>
      <c r="I285">
        <v>21859.88998480748</v>
      </c>
      <c r="J285">
        <v>2.0558999999999998</v>
      </c>
      <c r="K285">
        <v>4.1959999999999997</v>
      </c>
      <c r="L285">
        <v>2.7336</v>
      </c>
      <c r="M285">
        <v>0.65</v>
      </c>
      <c r="N285" t="s">
        <v>3183</v>
      </c>
      <c r="O285" t="s">
        <v>3183</v>
      </c>
    </row>
    <row r="286" spans="1:15" x14ac:dyDescent="0.25">
      <c r="A286" t="str">
        <f t="shared" si="4"/>
        <v>14_NE_5_0</v>
      </c>
      <c r="B286">
        <v>14</v>
      </c>
      <c r="C286" t="s">
        <v>1370</v>
      </c>
      <c r="D286">
        <v>5</v>
      </c>
      <c r="E286">
        <v>0</v>
      </c>
      <c r="F286">
        <v>956447.18135571037</v>
      </c>
      <c r="G286">
        <v>19694.29658105741</v>
      </c>
      <c r="H286">
        <v>7851.352482309896</v>
      </c>
      <c r="I286">
        <v>27545.649063367309</v>
      </c>
      <c r="J286">
        <v>2.0590999999999999</v>
      </c>
      <c r="K286">
        <v>4.2969999999999997</v>
      </c>
      <c r="L286">
        <v>2.7557999999999998</v>
      </c>
      <c r="M286">
        <v>0.65</v>
      </c>
      <c r="N286" t="s">
        <v>3183</v>
      </c>
      <c r="O286" t="s">
        <v>3183</v>
      </c>
    </row>
    <row r="287" spans="1:15" x14ac:dyDescent="0.25">
      <c r="A287" t="str">
        <f t="shared" si="4"/>
        <v>15_NE_1_0</v>
      </c>
      <c r="B287">
        <v>15</v>
      </c>
      <c r="C287" t="s">
        <v>1370</v>
      </c>
      <c r="D287">
        <v>1</v>
      </c>
      <c r="E287">
        <v>0</v>
      </c>
      <c r="F287">
        <v>233131.96497366251</v>
      </c>
      <c r="G287">
        <v>5099.1097956420981</v>
      </c>
      <c r="H287">
        <v>1642.709901038912</v>
      </c>
      <c r="I287">
        <v>6741.8196966810101</v>
      </c>
      <c r="J287">
        <v>2.1871999999999998</v>
      </c>
      <c r="K287">
        <v>4.4880000000000004</v>
      </c>
      <c r="L287">
        <v>2.7898000000000001</v>
      </c>
      <c r="M287">
        <v>0.65</v>
      </c>
      <c r="N287" t="s">
        <v>3183</v>
      </c>
      <c r="O287" t="s">
        <v>3183</v>
      </c>
    </row>
    <row r="288" spans="1:15" x14ac:dyDescent="0.25">
      <c r="A288" t="str">
        <f t="shared" si="4"/>
        <v>15_NE_2_0</v>
      </c>
      <c r="B288">
        <v>15</v>
      </c>
      <c r="C288" t="s">
        <v>1370</v>
      </c>
      <c r="D288">
        <v>2</v>
      </c>
      <c r="E288">
        <v>0</v>
      </c>
      <c r="F288">
        <v>466342.12667491159</v>
      </c>
      <c r="G288">
        <v>9874.3966842053869</v>
      </c>
      <c r="H288">
        <v>3437.2403692916841</v>
      </c>
      <c r="I288">
        <v>13311.63705349707</v>
      </c>
      <c r="J288">
        <v>2.1173999999999999</v>
      </c>
      <c r="K288">
        <v>4.702</v>
      </c>
      <c r="L288">
        <v>2.7526000000000002</v>
      </c>
      <c r="M288">
        <v>0.65</v>
      </c>
      <c r="N288" t="s">
        <v>3183</v>
      </c>
      <c r="O288" t="s">
        <v>3183</v>
      </c>
    </row>
    <row r="289" spans="1:15" x14ac:dyDescent="0.25">
      <c r="A289" t="str">
        <f t="shared" si="4"/>
        <v>15_NE_3_0</v>
      </c>
      <c r="B289">
        <v>15</v>
      </c>
      <c r="C289" t="s">
        <v>1370</v>
      </c>
      <c r="D289">
        <v>3</v>
      </c>
      <c r="E289">
        <v>0</v>
      </c>
      <c r="F289">
        <v>698539.6918028153</v>
      </c>
      <c r="G289">
        <v>14464.246015295719</v>
      </c>
      <c r="H289">
        <v>5297.2817222576841</v>
      </c>
      <c r="I289">
        <v>19761.52773755341</v>
      </c>
      <c r="J289">
        <v>2.0706000000000002</v>
      </c>
      <c r="K289">
        <v>4.8330000000000002</v>
      </c>
      <c r="L289">
        <v>2.7269999999999999</v>
      </c>
      <c r="M289">
        <v>0.65</v>
      </c>
      <c r="N289" t="s">
        <v>3183</v>
      </c>
      <c r="O289" t="s">
        <v>3183</v>
      </c>
    </row>
    <row r="290" spans="1:15" x14ac:dyDescent="0.25">
      <c r="A290" t="str">
        <f t="shared" si="4"/>
        <v>15_NE_4_0</v>
      </c>
      <c r="B290">
        <v>15</v>
      </c>
      <c r="C290" t="s">
        <v>1370</v>
      </c>
      <c r="D290">
        <v>4</v>
      </c>
      <c r="E290">
        <v>0</v>
      </c>
      <c r="F290">
        <v>929883.0393470187</v>
      </c>
      <c r="G290">
        <v>19117.059153216291</v>
      </c>
      <c r="H290">
        <v>7241.9670972060394</v>
      </c>
      <c r="I290">
        <v>26359.026250422328</v>
      </c>
      <c r="J290">
        <v>2.0558999999999998</v>
      </c>
      <c r="K290">
        <v>4.9530000000000003</v>
      </c>
      <c r="L290">
        <v>2.7324999999999999</v>
      </c>
      <c r="M290">
        <v>0.65</v>
      </c>
      <c r="N290" t="s">
        <v>3183</v>
      </c>
      <c r="O290" t="s">
        <v>3183</v>
      </c>
    </row>
    <row r="291" spans="1:15" x14ac:dyDescent="0.25">
      <c r="A291" t="str">
        <f t="shared" si="4"/>
        <v>15_NE_5_0</v>
      </c>
      <c r="B291">
        <v>15</v>
      </c>
      <c r="C291" t="s">
        <v>1370</v>
      </c>
      <c r="D291">
        <v>5</v>
      </c>
      <c r="E291">
        <v>0</v>
      </c>
      <c r="F291">
        <v>1162738.6320196181</v>
      </c>
      <c r="G291">
        <v>23942.06382916915</v>
      </c>
      <c r="H291">
        <v>9271.4264508893757</v>
      </c>
      <c r="I291">
        <v>33213.490280058533</v>
      </c>
      <c r="J291">
        <v>2.0590999999999999</v>
      </c>
      <c r="K291">
        <v>5.0750000000000002</v>
      </c>
      <c r="L291">
        <v>2.7544</v>
      </c>
      <c r="M291">
        <v>0.65</v>
      </c>
      <c r="N291" t="s">
        <v>3183</v>
      </c>
      <c r="O291" t="s">
        <v>3183</v>
      </c>
    </row>
    <row r="292" spans="1:15" x14ac:dyDescent="0.25">
      <c r="A292" t="str">
        <f t="shared" si="4"/>
        <v>16_NE_1_0</v>
      </c>
      <c r="B292">
        <v>16</v>
      </c>
      <c r="C292" t="s">
        <v>1370</v>
      </c>
      <c r="D292">
        <v>1</v>
      </c>
      <c r="E292">
        <v>0</v>
      </c>
      <c r="F292">
        <v>278705.30791865179</v>
      </c>
      <c r="G292">
        <v>6095.8992297173627</v>
      </c>
      <c r="H292">
        <v>1916.161697624209</v>
      </c>
      <c r="I292">
        <v>8012.0609273415712</v>
      </c>
      <c r="J292">
        <v>2.1871999999999998</v>
      </c>
      <c r="K292">
        <v>5.2350000000000003</v>
      </c>
      <c r="L292">
        <v>2.7894000000000001</v>
      </c>
      <c r="M292">
        <v>0.65</v>
      </c>
      <c r="N292" t="s">
        <v>3183</v>
      </c>
      <c r="O292" t="s">
        <v>3183</v>
      </c>
    </row>
    <row r="293" spans="1:15" x14ac:dyDescent="0.25">
      <c r="A293" t="str">
        <f t="shared" si="4"/>
        <v>16_NE_2_0</v>
      </c>
      <c r="B293">
        <v>16</v>
      </c>
      <c r="C293" t="s">
        <v>1370</v>
      </c>
      <c r="D293">
        <v>2</v>
      </c>
      <c r="E293">
        <v>0</v>
      </c>
      <c r="F293">
        <v>557504.09869814897</v>
      </c>
      <c r="G293">
        <v>11804.673669238289</v>
      </c>
      <c r="H293">
        <v>4012.5683598819769</v>
      </c>
      <c r="I293">
        <v>15817.242029120271</v>
      </c>
      <c r="J293">
        <v>2.1173999999999999</v>
      </c>
      <c r="K293">
        <v>5.4889999999999999</v>
      </c>
      <c r="L293">
        <v>2.7519</v>
      </c>
      <c r="M293">
        <v>0.65</v>
      </c>
      <c r="N293" t="s">
        <v>3183</v>
      </c>
      <c r="O293" t="s">
        <v>3183</v>
      </c>
    </row>
    <row r="294" spans="1:15" x14ac:dyDescent="0.25">
      <c r="A294" t="str">
        <f t="shared" si="4"/>
        <v>16_NE_3_0</v>
      </c>
      <c r="B294">
        <v>16</v>
      </c>
      <c r="C294" t="s">
        <v>1370</v>
      </c>
      <c r="D294">
        <v>3</v>
      </c>
      <c r="E294">
        <v>0</v>
      </c>
      <c r="F294">
        <v>835092.34745779284</v>
      </c>
      <c r="G294">
        <v>17291.760655642171</v>
      </c>
      <c r="H294">
        <v>6186.179956800077</v>
      </c>
      <c r="I294">
        <v>23477.940612442249</v>
      </c>
      <c r="J294">
        <v>2.0706000000000002</v>
      </c>
      <c r="K294">
        <v>5.6440000000000001</v>
      </c>
      <c r="L294">
        <v>2.7261000000000002</v>
      </c>
      <c r="M294">
        <v>0.65</v>
      </c>
      <c r="N294" t="s">
        <v>3183</v>
      </c>
      <c r="O294" t="s">
        <v>3183</v>
      </c>
    </row>
    <row r="295" spans="1:15" x14ac:dyDescent="0.25">
      <c r="A295" t="str">
        <f t="shared" si="4"/>
        <v>16_NE_4_0</v>
      </c>
      <c r="B295">
        <v>16</v>
      </c>
      <c r="C295" t="s">
        <v>1370</v>
      </c>
      <c r="D295">
        <v>4</v>
      </c>
      <c r="E295">
        <v>0</v>
      </c>
      <c r="F295">
        <v>1111659.393592041</v>
      </c>
      <c r="G295">
        <v>22854.119804627171</v>
      </c>
      <c r="H295">
        <v>8459.4938919092019</v>
      </c>
      <c r="I295">
        <v>31313.613696536369</v>
      </c>
      <c r="J295">
        <v>2.0558999999999998</v>
      </c>
      <c r="K295">
        <v>5.7859999999999996</v>
      </c>
      <c r="L295">
        <v>2.7313999999999998</v>
      </c>
      <c r="M295">
        <v>0.65</v>
      </c>
      <c r="N295" t="s">
        <v>3183</v>
      </c>
      <c r="O295" t="s">
        <v>3183</v>
      </c>
    </row>
    <row r="296" spans="1:15" x14ac:dyDescent="0.25">
      <c r="A296" t="str">
        <f t="shared" si="4"/>
        <v>16_NE_5_0</v>
      </c>
      <c r="B296">
        <v>16</v>
      </c>
      <c r="C296" t="s">
        <v>1370</v>
      </c>
      <c r="D296">
        <v>5</v>
      </c>
      <c r="E296">
        <v>0</v>
      </c>
      <c r="F296">
        <v>1390034.30311476</v>
      </c>
      <c r="G296">
        <v>28622.33101527044</v>
      </c>
      <c r="H296">
        <v>10832.70095611738</v>
      </c>
      <c r="I296">
        <v>39455.031971387827</v>
      </c>
      <c r="J296">
        <v>2.0590999999999999</v>
      </c>
      <c r="K296">
        <v>5.9290000000000003</v>
      </c>
      <c r="L296">
        <v>2.7530000000000001</v>
      </c>
      <c r="M296">
        <v>0.65</v>
      </c>
      <c r="N296" t="s">
        <v>3183</v>
      </c>
      <c r="O296" t="s">
        <v>3183</v>
      </c>
    </row>
    <row r="297" spans="1:15" x14ac:dyDescent="0.25">
      <c r="A297" t="str">
        <f t="shared" si="4"/>
        <v>17_NE_1_0</v>
      </c>
      <c r="B297">
        <v>17</v>
      </c>
      <c r="C297" t="s">
        <v>1370</v>
      </c>
      <c r="D297">
        <v>1</v>
      </c>
      <c r="E297">
        <v>0</v>
      </c>
      <c r="F297">
        <v>330793.96115731681</v>
      </c>
      <c r="G297">
        <v>6971.4669504207004</v>
      </c>
      <c r="H297">
        <v>1941.5834468174619</v>
      </c>
      <c r="I297">
        <v>8913.0503972381612</v>
      </c>
      <c r="J297">
        <v>2.1074999999999999</v>
      </c>
      <c r="K297">
        <v>5.3049999999999997</v>
      </c>
      <c r="L297">
        <v>2.6225000000000001</v>
      </c>
      <c r="M297">
        <v>0.65</v>
      </c>
      <c r="N297" t="s">
        <v>3183</v>
      </c>
      <c r="O297" t="s">
        <v>3183</v>
      </c>
    </row>
    <row r="298" spans="1:15" x14ac:dyDescent="0.25">
      <c r="A298" t="str">
        <f t="shared" si="4"/>
        <v>17_NE_2_0</v>
      </c>
      <c r="B298">
        <v>17</v>
      </c>
      <c r="C298" t="s">
        <v>1370</v>
      </c>
      <c r="D298">
        <v>2</v>
      </c>
      <c r="E298">
        <v>0</v>
      </c>
      <c r="F298">
        <v>661782.97004724597</v>
      </c>
      <c r="G298">
        <v>13487.875104969869</v>
      </c>
      <c r="H298">
        <v>4074.2052855952352</v>
      </c>
      <c r="I298">
        <v>17562.080390565101</v>
      </c>
      <c r="J298">
        <v>2.0381</v>
      </c>
      <c r="K298">
        <v>5.5730000000000004</v>
      </c>
      <c r="L298">
        <v>2.5819999999999999</v>
      </c>
      <c r="M298">
        <v>0.65</v>
      </c>
      <c r="N298" t="s">
        <v>3183</v>
      </c>
      <c r="O298" t="s">
        <v>3183</v>
      </c>
    </row>
    <row r="299" spans="1:15" x14ac:dyDescent="0.25">
      <c r="A299" t="str">
        <f t="shared" si="4"/>
        <v>17_NE_3_0</v>
      </c>
      <c r="B299">
        <v>17</v>
      </c>
      <c r="C299" t="s">
        <v>1370</v>
      </c>
      <c r="D299">
        <v>3</v>
      </c>
      <c r="E299">
        <v>0</v>
      </c>
      <c r="F299">
        <v>991420.88651573216</v>
      </c>
      <c r="G299">
        <v>19749.212679037711</v>
      </c>
      <c r="H299">
        <v>6285.4220182035351</v>
      </c>
      <c r="I299">
        <v>26034.63469724125</v>
      </c>
      <c r="J299">
        <v>1.992</v>
      </c>
      <c r="K299">
        <v>5.7350000000000003</v>
      </c>
      <c r="L299">
        <v>2.5541</v>
      </c>
      <c r="M299">
        <v>0.65</v>
      </c>
      <c r="N299" t="s">
        <v>3183</v>
      </c>
      <c r="O299" t="s">
        <v>3183</v>
      </c>
    </row>
    <row r="300" spans="1:15" x14ac:dyDescent="0.25">
      <c r="A300" t="str">
        <f t="shared" si="4"/>
        <v>17_NE_4_0</v>
      </c>
      <c r="B300">
        <v>17</v>
      </c>
      <c r="C300" t="s">
        <v>1370</v>
      </c>
      <c r="D300">
        <v>4</v>
      </c>
      <c r="E300">
        <v>0</v>
      </c>
      <c r="F300">
        <v>1320074.7064315011</v>
      </c>
      <c r="G300">
        <v>26104.29241091053</v>
      </c>
      <c r="H300">
        <v>8598.1288434701019</v>
      </c>
      <c r="I300">
        <v>34702.421254380642</v>
      </c>
      <c r="J300">
        <v>1.9775</v>
      </c>
      <c r="K300">
        <v>5.8810000000000002</v>
      </c>
      <c r="L300">
        <v>2.5568</v>
      </c>
      <c r="M300">
        <v>0.65</v>
      </c>
      <c r="N300" t="s">
        <v>3183</v>
      </c>
      <c r="O300" t="s">
        <v>3183</v>
      </c>
    </row>
    <row r="301" spans="1:15" x14ac:dyDescent="0.25">
      <c r="A301" t="str">
        <f t="shared" si="4"/>
        <v>17_NE_5_0</v>
      </c>
      <c r="B301">
        <v>17</v>
      </c>
      <c r="C301" t="s">
        <v>1370</v>
      </c>
      <c r="D301">
        <v>5</v>
      </c>
      <c r="E301">
        <v>0</v>
      </c>
      <c r="F301">
        <v>1650683.138015765</v>
      </c>
      <c r="G301">
        <v>32692.22849501028</v>
      </c>
      <c r="H301">
        <v>11012.16622350917</v>
      </c>
      <c r="I301">
        <v>43704.394718519448</v>
      </c>
      <c r="J301">
        <v>1.9804999999999999</v>
      </c>
      <c r="K301">
        <v>6.0270000000000001</v>
      </c>
      <c r="L301">
        <v>2.5756999999999999</v>
      </c>
      <c r="M301">
        <v>0.65</v>
      </c>
      <c r="N301" t="s">
        <v>3183</v>
      </c>
      <c r="O301" t="s">
        <v>3183</v>
      </c>
    </row>
    <row r="302" spans="1:15" x14ac:dyDescent="0.25">
      <c r="A302" t="str">
        <f t="shared" si="4"/>
        <v>18_NE_1_0</v>
      </c>
      <c r="B302">
        <v>18</v>
      </c>
      <c r="C302" t="s">
        <v>1370</v>
      </c>
      <c r="D302">
        <v>1</v>
      </c>
      <c r="E302">
        <v>0</v>
      </c>
      <c r="F302">
        <v>383362.02870657819</v>
      </c>
      <c r="G302">
        <v>8079.3364661911874</v>
      </c>
      <c r="H302">
        <v>2233.406681933036</v>
      </c>
      <c r="I302">
        <v>10312.74314812422</v>
      </c>
      <c r="J302">
        <v>2.1074999999999999</v>
      </c>
      <c r="K302">
        <v>6.1020000000000003</v>
      </c>
      <c r="L302">
        <v>2.6280000000000001</v>
      </c>
      <c r="M302">
        <v>0.65</v>
      </c>
      <c r="N302" t="s">
        <v>3183</v>
      </c>
      <c r="O302" t="s">
        <v>3183</v>
      </c>
    </row>
    <row r="303" spans="1:15" x14ac:dyDescent="0.25">
      <c r="A303" t="str">
        <f t="shared" si="4"/>
        <v>18_NE_2_0</v>
      </c>
      <c r="B303">
        <v>18</v>
      </c>
      <c r="C303" t="s">
        <v>1370</v>
      </c>
      <c r="D303">
        <v>2</v>
      </c>
      <c r="E303">
        <v>0</v>
      </c>
      <c r="F303">
        <v>766950.10112389177</v>
      </c>
      <c r="G303">
        <v>15631.298543334449</v>
      </c>
      <c r="H303">
        <v>4688.1858026851341</v>
      </c>
      <c r="I303">
        <v>20319.484346019581</v>
      </c>
      <c r="J303">
        <v>2.0381</v>
      </c>
      <c r="K303">
        <v>6.4130000000000003</v>
      </c>
      <c r="L303">
        <v>2.5874000000000001</v>
      </c>
      <c r="M303">
        <v>0.65</v>
      </c>
      <c r="N303" t="s">
        <v>3183</v>
      </c>
      <c r="O303" t="s">
        <v>3183</v>
      </c>
    </row>
    <row r="304" spans="1:15" x14ac:dyDescent="0.25">
      <c r="A304" t="str">
        <f t="shared" si="4"/>
        <v>18_NE_3_0</v>
      </c>
      <c r="B304">
        <v>18</v>
      </c>
      <c r="C304" t="s">
        <v>1370</v>
      </c>
      <c r="D304">
        <v>3</v>
      </c>
      <c r="E304">
        <v>0</v>
      </c>
      <c r="F304">
        <v>1148972.3724913851</v>
      </c>
      <c r="G304">
        <v>22887.6555409455</v>
      </c>
      <c r="H304">
        <v>7234.0395139813336</v>
      </c>
      <c r="I304">
        <v>30121.69505492684</v>
      </c>
      <c r="J304">
        <v>1.992</v>
      </c>
      <c r="K304">
        <v>6.6</v>
      </c>
      <c r="L304">
        <v>2.5596000000000001</v>
      </c>
      <c r="M304">
        <v>0.65</v>
      </c>
      <c r="N304" t="s">
        <v>3183</v>
      </c>
      <c r="O304" t="s">
        <v>3183</v>
      </c>
    </row>
    <row r="305" spans="1:15" x14ac:dyDescent="0.25">
      <c r="A305" t="str">
        <f t="shared" si="4"/>
        <v>18_NE_4_0</v>
      </c>
      <c r="B305">
        <v>18</v>
      </c>
      <c r="C305" t="s">
        <v>1370</v>
      </c>
      <c r="D305">
        <v>4</v>
      </c>
      <c r="E305">
        <v>0</v>
      </c>
      <c r="F305">
        <v>1529854.1597654771</v>
      </c>
      <c r="G305">
        <v>30252.651715842971</v>
      </c>
      <c r="H305">
        <v>9897.4533039672733</v>
      </c>
      <c r="I305">
        <v>40150.105019810253</v>
      </c>
      <c r="J305">
        <v>1.9775</v>
      </c>
      <c r="K305">
        <v>6.77</v>
      </c>
      <c r="L305">
        <v>2.5623</v>
      </c>
      <c r="M305">
        <v>0.65</v>
      </c>
      <c r="N305" t="s">
        <v>3183</v>
      </c>
      <c r="O305" t="s">
        <v>3183</v>
      </c>
    </row>
    <row r="306" spans="1:15" x14ac:dyDescent="0.25">
      <c r="A306" t="str">
        <f t="shared" si="4"/>
        <v>18_NE_5_0</v>
      </c>
      <c r="B306">
        <v>18</v>
      </c>
      <c r="C306" t="s">
        <v>1370</v>
      </c>
      <c r="D306">
        <v>5</v>
      </c>
      <c r="E306">
        <v>0</v>
      </c>
      <c r="F306">
        <v>1913001.1754976299</v>
      </c>
      <c r="G306">
        <v>37887.508571614468</v>
      </c>
      <c r="H306">
        <v>12678.33255596179</v>
      </c>
      <c r="I306">
        <v>50565.841127576263</v>
      </c>
      <c r="J306">
        <v>1.9804999999999999</v>
      </c>
      <c r="K306">
        <v>6.9390000000000001</v>
      </c>
      <c r="L306">
        <v>2.5811999999999999</v>
      </c>
      <c r="M306">
        <v>0.65</v>
      </c>
      <c r="N306" t="s">
        <v>3183</v>
      </c>
      <c r="O306" t="s">
        <v>3183</v>
      </c>
    </row>
    <row r="307" spans="1:15" x14ac:dyDescent="0.25">
      <c r="A307" t="str">
        <f t="shared" si="4"/>
        <v>19_NE_1_0</v>
      </c>
      <c r="B307">
        <v>19</v>
      </c>
      <c r="C307" t="s">
        <v>1370</v>
      </c>
      <c r="D307">
        <v>1</v>
      </c>
      <c r="E307">
        <v>0</v>
      </c>
      <c r="F307">
        <v>433474.58118442498</v>
      </c>
      <c r="G307">
        <v>9135.4561189752567</v>
      </c>
      <c r="H307">
        <v>2511.8046350457171</v>
      </c>
      <c r="I307">
        <v>11647.26075402097</v>
      </c>
      <c r="J307">
        <v>2.1074999999999999</v>
      </c>
      <c r="K307">
        <v>6.8630000000000004</v>
      </c>
      <c r="L307">
        <v>2.6320999999999999</v>
      </c>
      <c r="M307">
        <v>0.65</v>
      </c>
      <c r="N307" t="s">
        <v>3183</v>
      </c>
      <c r="O307" t="s">
        <v>3183</v>
      </c>
    </row>
    <row r="308" spans="1:15" x14ac:dyDescent="0.25">
      <c r="A308" t="str">
        <f t="shared" si="4"/>
        <v>19_NE_2_0</v>
      </c>
      <c r="B308">
        <v>19</v>
      </c>
      <c r="C308" t="s">
        <v>1370</v>
      </c>
      <c r="D308">
        <v>2</v>
      </c>
      <c r="E308">
        <v>0</v>
      </c>
      <c r="F308">
        <v>867204.75419981731</v>
      </c>
      <c r="G308">
        <v>17674.600200498018</v>
      </c>
      <c r="H308">
        <v>5273.9202427176306</v>
      </c>
      <c r="I308">
        <v>22948.52044321565</v>
      </c>
      <c r="J308">
        <v>2.0381</v>
      </c>
      <c r="K308">
        <v>7.2149999999999999</v>
      </c>
      <c r="L308">
        <v>2.5914999999999999</v>
      </c>
      <c r="M308">
        <v>0.65</v>
      </c>
      <c r="N308" t="s">
        <v>3183</v>
      </c>
      <c r="O308" t="s">
        <v>3183</v>
      </c>
    </row>
    <row r="309" spans="1:15" x14ac:dyDescent="0.25">
      <c r="A309" t="str">
        <f t="shared" si="4"/>
        <v>19_NE_3_0</v>
      </c>
      <c r="B309">
        <v>19</v>
      </c>
      <c r="C309" t="s">
        <v>1370</v>
      </c>
      <c r="D309">
        <v>3</v>
      </c>
      <c r="E309">
        <v>0</v>
      </c>
      <c r="F309">
        <v>1299164.446824705</v>
      </c>
      <c r="G309">
        <v>25879.498116644059</v>
      </c>
      <c r="H309">
        <v>8139.0160111640298</v>
      </c>
      <c r="I309">
        <v>34018.514127808092</v>
      </c>
      <c r="J309">
        <v>1.992</v>
      </c>
      <c r="K309">
        <v>7.4260000000000002</v>
      </c>
      <c r="L309">
        <v>2.5636999999999999</v>
      </c>
      <c r="M309">
        <v>0.65</v>
      </c>
      <c r="N309" t="s">
        <v>3183</v>
      </c>
      <c r="O309" t="s">
        <v>3183</v>
      </c>
    </row>
    <row r="310" spans="1:15" x14ac:dyDescent="0.25">
      <c r="A310" t="str">
        <f t="shared" si="4"/>
        <v>19_NE_4_0</v>
      </c>
      <c r="B310">
        <v>19</v>
      </c>
      <c r="C310" t="s">
        <v>1370</v>
      </c>
      <c r="D310">
        <v>4</v>
      </c>
      <c r="E310">
        <v>0</v>
      </c>
      <c r="F310">
        <v>1729834.5728579231</v>
      </c>
      <c r="G310">
        <v>34207.236372594583</v>
      </c>
      <c r="H310">
        <v>11137.002547153441</v>
      </c>
      <c r="I310">
        <v>45344.238919748022</v>
      </c>
      <c r="J310">
        <v>1.9775</v>
      </c>
      <c r="K310">
        <v>7.6180000000000003</v>
      </c>
      <c r="L310">
        <v>2.5663999999999998</v>
      </c>
      <c r="M310">
        <v>0.65</v>
      </c>
      <c r="N310" t="s">
        <v>3183</v>
      </c>
      <c r="O310" t="s">
        <v>3183</v>
      </c>
    </row>
    <row r="311" spans="1:15" x14ac:dyDescent="0.25">
      <c r="A311" t="str">
        <f t="shared" si="4"/>
        <v>19_NE_5_0</v>
      </c>
      <c r="B311">
        <v>19</v>
      </c>
      <c r="C311" t="s">
        <v>1370</v>
      </c>
      <c r="D311">
        <v>5</v>
      </c>
      <c r="E311">
        <v>0</v>
      </c>
      <c r="F311">
        <v>2163066.0348702362</v>
      </c>
      <c r="G311">
        <v>42840.111123191396</v>
      </c>
      <c r="H311">
        <v>14267.847168519511</v>
      </c>
      <c r="I311">
        <v>57107.958291710907</v>
      </c>
      <c r="J311">
        <v>1.9804999999999999</v>
      </c>
      <c r="K311">
        <v>7.8090000000000002</v>
      </c>
      <c r="L311">
        <v>2.5851999999999999</v>
      </c>
      <c r="M311">
        <v>0.65</v>
      </c>
      <c r="N311" t="s">
        <v>3183</v>
      </c>
      <c r="O311" t="s">
        <v>3183</v>
      </c>
    </row>
    <row r="312" spans="1:15" x14ac:dyDescent="0.25">
      <c r="A312" t="str">
        <f t="shared" si="4"/>
        <v>20_NE_1_0</v>
      </c>
      <c r="B312">
        <v>20</v>
      </c>
      <c r="C312" t="s">
        <v>1370</v>
      </c>
      <c r="D312">
        <v>1</v>
      </c>
      <c r="E312">
        <v>0</v>
      </c>
      <c r="F312">
        <v>483587.13366227201</v>
      </c>
      <c r="G312">
        <v>10191.57577175933</v>
      </c>
      <c r="H312">
        <v>2790.2025881583959</v>
      </c>
      <c r="I312">
        <v>12981.77835991772</v>
      </c>
      <c r="J312">
        <v>2.1074999999999999</v>
      </c>
      <c r="K312">
        <v>7.6239999999999997</v>
      </c>
      <c r="L312">
        <v>2.6353</v>
      </c>
      <c r="M312">
        <v>0.65</v>
      </c>
      <c r="N312" t="s">
        <v>3183</v>
      </c>
      <c r="O312" t="s">
        <v>3183</v>
      </c>
    </row>
    <row r="313" spans="1:15" x14ac:dyDescent="0.25">
      <c r="A313" t="str">
        <f t="shared" si="4"/>
        <v>20_NE_2_0</v>
      </c>
      <c r="B313">
        <v>20</v>
      </c>
      <c r="C313" t="s">
        <v>1370</v>
      </c>
      <c r="D313">
        <v>2</v>
      </c>
      <c r="E313">
        <v>0</v>
      </c>
      <c r="F313">
        <v>967459.40727574285</v>
      </c>
      <c r="G313">
        <v>19717.901857661589</v>
      </c>
      <c r="H313">
        <v>5859.654682750127</v>
      </c>
      <c r="I313">
        <v>25577.556540411719</v>
      </c>
      <c r="J313">
        <v>2.0381</v>
      </c>
      <c r="K313">
        <v>8.016</v>
      </c>
      <c r="L313">
        <v>2.5947</v>
      </c>
      <c r="M313">
        <v>0.65</v>
      </c>
      <c r="N313" t="s">
        <v>3183</v>
      </c>
      <c r="O313" t="s">
        <v>3183</v>
      </c>
    </row>
    <row r="314" spans="1:15" x14ac:dyDescent="0.25">
      <c r="A314" t="str">
        <f t="shared" si="4"/>
        <v>20_NE_3_0</v>
      </c>
      <c r="B314">
        <v>20</v>
      </c>
      <c r="C314" t="s">
        <v>1370</v>
      </c>
      <c r="D314">
        <v>3</v>
      </c>
      <c r="E314">
        <v>0</v>
      </c>
      <c r="F314">
        <v>1449356.5211580249</v>
      </c>
      <c r="G314">
        <v>28871.340692342619</v>
      </c>
      <c r="H314">
        <v>9043.9925083467278</v>
      </c>
      <c r="I314">
        <v>37915.333200689347</v>
      </c>
      <c r="J314">
        <v>1.992</v>
      </c>
      <c r="K314">
        <v>8.2520000000000007</v>
      </c>
      <c r="L314">
        <v>2.5669</v>
      </c>
      <c r="M314">
        <v>0.65</v>
      </c>
      <c r="N314" t="s">
        <v>3183</v>
      </c>
      <c r="O314" t="s">
        <v>3183</v>
      </c>
    </row>
    <row r="315" spans="1:15" x14ac:dyDescent="0.25">
      <c r="A315" t="str">
        <f t="shared" si="4"/>
        <v>20_NE_4_0</v>
      </c>
      <c r="B315">
        <v>20</v>
      </c>
      <c r="C315" t="s">
        <v>1370</v>
      </c>
      <c r="D315">
        <v>4</v>
      </c>
      <c r="E315">
        <v>0</v>
      </c>
      <c r="F315">
        <v>1929814.9859503701</v>
      </c>
      <c r="G315">
        <v>38161.821029346203</v>
      </c>
      <c r="H315">
        <v>12376.55179033961</v>
      </c>
      <c r="I315">
        <v>50538.372819685806</v>
      </c>
      <c r="J315">
        <v>1.9775</v>
      </c>
      <c r="K315">
        <v>8.4649999999999999</v>
      </c>
      <c r="L315">
        <v>2.5695999999999999</v>
      </c>
      <c r="M315">
        <v>0.65</v>
      </c>
      <c r="N315" t="s">
        <v>3183</v>
      </c>
      <c r="O315" t="s">
        <v>3183</v>
      </c>
    </row>
    <row r="316" spans="1:15" x14ac:dyDescent="0.25">
      <c r="A316" t="str">
        <f t="shared" si="4"/>
        <v>20_NE_5_0</v>
      </c>
      <c r="B316">
        <v>20</v>
      </c>
      <c r="C316" t="s">
        <v>1370</v>
      </c>
      <c r="D316">
        <v>5</v>
      </c>
      <c r="E316">
        <v>0</v>
      </c>
      <c r="F316">
        <v>2413130.8942428431</v>
      </c>
      <c r="G316">
        <v>47792.713674768311</v>
      </c>
      <c r="H316">
        <v>15857.361781077219</v>
      </c>
      <c r="I316">
        <v>63650.07545584553</v>
      </c>
      <c r="J316">
        <v>1.9804999999999999</v>
      </c>
      <c r="K316">
        <v>8.6790000000000003</v>
      </c>
      <c r="L316">
        <v>2.5884</v>
      </c>
      <c r="M316">
        <v>0.65</v>
      </c>
      <c r="N316" t="s">
        <v>3183</v>
      </c>
      <c r="O316" t="s">
        <v>3183</v>
      </c>
    </row>
    <row r="317" spans="1:15" x14ac:dyDescent="0.25">
      <c r="A317" t="str">
        <f t="shared" si="4"/>
        <v>21_NE_1_0</v>
      </c>
      <c r="B317">
        <v>21</v>
      </c>
      <c r="C317" t="s">
        <v>1370</v>
      </c>
      <c r="D317">
        <v>1</v>
      </c>
      <c r="E317">
        <v>0</v>
      </c>
      <c r="F317">
        <v>652707.97801555914</v>
      </c>
      <c r="G317">
        <v>13755.78949836806</v>
      </c>
      <c r="H317">
        <v>3729.2657345714701</v>
      </c>
      <c r="I317">
        <v>17485.055232939529</v>
      </c>
      <c r="J317">
        <v>2.1074999999999999</v>
      </c>
      <c r="K317">
        <v>10.189</v>
      </c>
      <c r="L317">
        <v>2.6423999999999999</v>
      </c>
      <c r="M317">
        <v>0.65</v>
      </c>
      <c r="N317" t="s">
        <v>3183</v>
      </c>
      <c r="O317" t="s">
        <v>3183</v>
      </c>
    </row>
    <row r="318" spans="1:15" x14ac:dyDescent="0.25">
      <c r="A318" t="str">
        <f t="shared" si="4"/>
        <v>21_NE_2_0</v>
      </c>
      <c r="B318">
        <v>21</v>
      </c>
      <c r="C318" t="s">
        <v>1370</v>
      </c>
      <c r="D318">
        <v>2</v>
      </c>
      <c r="E318">
        <v>0</v>
      </c>
      <c r="F318">
        <v>1305800.815569438</v>
      </c>
      <c r="G318">
        <v>26613.677156290349</v>
      </c>
      <c r="H318">
        <v>7835.3934411338514</v>
      </c>
      <c r="I318">
        <v>34449.070597424201</v>
      </c>
      <c r="J318">
        <v>2.0381</v>
      </c>
      <c r="K318">
        <v>10.718999999999999</v>
      </c>
      <c r="L318">
        <v>2.6017999999999999</v>
      </c>
      <c r="M318">
        <v>0.65</v>
      </c>
      <c r="N318" t="s">
        <v>3183</v>
      </c>
      <c r="O318" t="s">
        <v>3183</v>
      </c>
    </row>
    <row r="319" spans="1:15" x14ac:dyDescent="0.25">
      <c r="A319" t="str">
        <f t="shared" si="4"/>
        <v>21_NE_3_0</v>
      </c>
      <c r="B319">
        <v>21</v>
      </c>
      <c r="C319" t="s">
        <v>1370</v>
      </c>
      <c r="D319">
        <v>3</v>
      </c>
      <c r="E319">
        <v>0</v>
      </c>
      <c r="F319">
        <v>1956227.7374596</v>
      </c>
      <c r="G319">
        <v>38968.270853661641</v>
      </c>
      <c r="H319">
        <v>12096.56551534115</v>
      </c>
      <c r="I319">
        <v>51064.836369002791</v>
      </c>
      <c r="J319">
        <v>1.992</v>
      </c>
      <c r="K319">
        <v>11.037000000000001</v>
      </c>
      <c r="L319">
        <v>2.5739999999999998</v>
      </c>
      <c r="M319">
        <v>0.65</v>
      </c>
      <c r="N319" t="s">
        <v>3183</v>
      </c>
      <c r="O319" t="s">
        <v>3183</v>
      </c>
    </row>
    <row r="320" spans="1:15" x14ac:dyDescent="0.25">
      <c r="A320" t="str">
        <f t="shared" si="4"/>
        <v>21_NE_4_0</v>
      </c>
      <c r="B320">
        <v>21</v>
      </c>
      <c r="C320" t="s">
        <v>1370</v>
      </c>
      <c r="D320">
        <v>4</v>
      </c>
      <c r="E320">
        <v>0</v>
      </c>
      <c r="F320">
        <v>2604712.8836630201</v>
      </c>
      <c r="G320">
        <v>51507.832420644678</v>
      </c>
      <c r="H320">
        <v>16557.67093804117</v>
      </c>
      <c r="I320">
        <v>68065.503358685848</v>
      </c>
      <c r="J320">
        <v>1.9775</v>
      </c>
      <c r="K320">
        <v>11.324999999999999</v>
      </c>
      <c r="L320">
        <v>2.5767000000000002</v>
      </c>
      <c r="M320">
        <v>0.65</v>
      </c>
      <c r="N320" t="s">
        <v>3183</v>
      </c>
      <c r="O320" t="s">
        <v>3183</v>
      </c>
    </row>
    <row r="321" spans="1:15" x14ac:dyDescent="0.25">
      <c r="A321" t="str">
        <f t="shared" si="4"/>
        <v>21_NE_5_0</v>
      </c>
      <c r="B321">
        <v>21</v>
      </c>
      <c r="C321" t="s">
        <v>1370</v>
      </c>
      <c r="D321">
        <v>5</v>
      </c>
      <c r="E321">
        <v>0</v>
      </c>
      <c r="F321">
        <v>3257054.782950704</v>
      </c>
      <c r="G321">
        <v>64506.855817881144</v>
      </c>
      <c r="H321">
        <v>21218.94787267418</v>
      </c>
      <c r="I321">
        <v>85725.803690555316</v>
      </c>
      <c r="J321">
        <v>1.9804999999999999</v>
      </c>
      <c r="K321">
        <v>11.614000000000001</v>
      </c>
      <c r="L321">
        <v>2.5954999999999999</v>
      </c>
      <c r="M321">
        <v>0.65</v>
      </c>
      <c r="N321" t="s">
        <v>3183</v>
      </c>
      <c r="O321" t="s">
        <v>3183</v>
      </c>
    </row>
    <row r="322" spans="1:15" x14ac:dyDescent="0.25">
      <c r="A322" t="str">
        <f t="shared" si="4"/>
        <v>1_NO_1_0</v>
      </c>
      <c r="B322">
        <v>1</v>
      </c>
      <c r="C322" t="s">
        <v>1364</v>
      </c>
      <c r="D322">
        <v>1</v>
      </c>
      <c r="E322">
        <v>0</v>
      </c>
      <c r="F322">
        <v>1304.2913800388901</v>
      </c>
      <c r="G322">
        <v>28.828302015926852</v>
      </c>
      <c r="H322">
        <v>118.235921057284</v>
      </c>
      <c r="I322">
        <v>147.0642230732108</v>
      </c>
      <c r="J322">
        <v>2.2103000000000002</v>
      </c>
      <c r="K322">
        <v>0.32300000000000001</v>
      </c>
      <c r="L322">
        <v>5.6631999999999998</v>
      </c>
      <c r="M322">
        <v>0.2</v>
      </c>
      <c r="N322" t="s">
        <v>3183</v>
      </c>
      <c r="O322" t="s">
        <v>3183</v>
      </c>
    </row>
    <row r="323" spans="1:15" x14ac:dyDescent="0.25">
      <c r="A323" t="str">
        <f t="shared" si="4"/>
        <v>1_NO_2_0</v>
      </c>
      <c r="B323">
        <v>1</v>
      </c>
      <c r="C323" t="s">
        <v>1364</v>
      </c>
      <c r="D323">
        <v>2</v>
      </c>
      <c r="E323">
        <v>0</v>
      </c>
      <c r="F323">
        <v>2609.6929959264698</v>
      </c>
      <c r="G323">
        <v>55.847948483735408</v>
      </c>
      <c r="H323">
        <v>237.64857082760409</v>
      </c>
      <c r="I323">
        <v>293.49651931133963</v>
      </c>
      <c r="J323">
        <v>2.14</v>
      </c>
      <c r="K323">
        <v>0.32500000000000001</v>
      </c>
      <c r="L323">
        <v>5.6441999999999997</v>
      </c>
      <c r="M323">
        <v>0.2</v>
      </c>
      <c r="N323" t="s">
        <v>3183</v>
      </c>
      <c r="O323" t="s">
        <v>3183</v>
      </c>
    </row>
    <row r="324" spans="1:15" x14ac:dyDescent="0.25">
      <c r="A324" t="str">
        <f t="shared" si="4"/>
        <v>1_NO_3_0</v>
      </c>
      <c r="B324">
        <v>1</v>
      </c>
      <c r="C324" t="s">
        <v>1364</v>
      </c>
      <c r="D324">
        <v>3</v>
      </c>
      <c r="E324">
        <v>0</v>
      </c>
      <c r="F324">
        <v>3907.891688192803</v>
      </c>
      <c r="G324">
        <v>81.777194186785124</v>
      </c>
      <c r="H324">
        <v>357.68012357676213</v>
      </c>
      <c r="I324">
        <v>439.45731776354722</v>
      </c>
      <c r="J324">
        <v>2.0926</v>
      </c>
      <c r="K324">
        <v>0.32600000000000001</v>
      </c>
      <c r="L324">
        <v>5.6361999999999997</v>
      </c>
      <c r="M324">
        <v>0.2</v>
      </c>
      <c r="N324" t="s">
        <v>3183</v>
      </c>
      <c r="O324" t="s">
        <v>3183</v>
      </c>
    </row>
    <row r="325" spans="1:15" x14ac:dyDescent="0.25">
      <c r="A325" t="str">
        <f t="shared" si="4"/>
        <v>1_NO_4_0</v>
      </c>
      <c r="B325">
        <v>1</v>
      </c>
      <c r="C325" t="s">
        <v>1364</v>
      </c>
      <c r="D325">
        <v>4</v>
      </c>
      <c r="E325">
        <v>0</v>
      </c>
      <c r="F325">
        <v>5200.1649255964003</v>
      </c>
      <c r="G325">
        <v>108.0601610507901</v>
      </c>
      <c r="H325">
        <v>478.76503301317422</v>
      </c>
      <c r="I325">
        <v>586.82519406396432</v>
      </c>
      <c r="J325">
        <v>2.0779999999999998</v>
      </c>
      <c r="K325">
        <v>0.32700000000000001</v>
      </c>
      <c r="L325">
        <v>5.6618000000000004</v>
      </c>
      <c r="M325">
        <v>0.2</v>
      </c>
      <c r="N325" t="s">
        <v>3183</v>
      </c>
      <c r="O325" t="s">
        <v>3183</v>
      </c>
    </row>
    <row r="326" spans="1:15" x14ac:dyDescent="0.25">
      <c r="A326" t="str">
        <f t="shared" si="4"/>
        <v>1_NO_5_0</v>
      </c>
      <c r="B326">
        <v>1</v>
      </c>
      <c r="C326" t="s">
        <v>1364</v>
      </c>
      <c r="D326">
        <v>5</v>
      </c>
      <c r="E326">
        <v>0</v>
      </c>
      <c r="F326">
        <v>6505.0802719948806</v>
      </c>
      <c r="G326">
        <v>135.44002751183109</v>
      </c>
      <c r="H326">
        <v>600.33716297753449</v>
      </c>
      <c r="I326">
        <v>735.77719048936569</v>
      </c>
      <c r="J326">
        <v>2.0821000000000001</v>
      </c>
      <c r="K326">
        <v>0.32900000000000001</v>
      </c>
      <c r="L326">
        <v>5.6936999999999998</v>
      </c>
      <c r="M326">
        <v>0.2</v>
      </c>
      <c r="N326" t="s">
        <v>3183</v>
      </c>
      <c r="O326" t="s">
        <v>3183</v>
      </c>
    </row>
    <row r="327" spans="1:15" x14ac:dyDescent="0.25">
      <c r="A327" t="str">
        <f t="shared" si="4"/>
        <v>2_NO_1_0</v>
      </c>
      <c r="B327">
        <v>2</v>
      </c>
      <c r="C327" t="s">
        <v>1364</v>
      </c>
      <c r="D327">
        <v>1</v>
      </c>
      <c r="E327">
        <v>0</v>
      </c>
      <c r="F327">
        <v>7219.2176999692911</v>
      </c>
      <c r="G327">
        <v>159.56387610813931</v>
      </c>
      <c r="H327">
        <v>181.08191230551461</v>
      </c>
      <c r="I327">
        <v>340.64578841365392</v>
      </c>
      <c r="J327">
        <v>2.2103000000000002</v>
      </c>
      <c r="K327">
        <v>0.495</v>
      </c>
      <c r="L327">
        <v>3.7046000000000001</v>
      </c>
      <c r="M327">
        <v>0.2</v>
      </c>
      <c r="N327" t="s">
        <v>3183</v>
      </c>
      <c r="O327" t="s">
        <v>3183</v>
      </c>
    </row>
    <row r="328" spans="1:15" x14ac:dyDescent="0.25">
      <c r="A328" t="str">
        <f t="shared" ref="A328:A391" si="5">B328&amp;"_"&amp;C328&amp;"_"&amp;D328&amp;"_"&amp;E328</f>
        <v>2_NO_2_0</v>
      </c>
      <c r="B328">
        <v>2</v>
      </c>
      <c r="C328" t="s">
        <v>1364</v>
      </c>
      <c r="D328">
        <v>2</v>
      </c>
      <c r="E328">
        <v>0</v>
      </c>
      <c r="F328">
        <v>14444.580525493089</v>
      </c>
      <c r="G328">
        <v>309.11689241458771</v>
      </c>
      <c r="H328">
        <v>368.43971108055553</v>
      </c>
      <c r="I328">
        <v>677.55660349514324</v>
      </c>
      <c r="J328">
        <v>2.14</v>
      </c>
      <c r="K328">
        <v>0.504</v>
      </c>
      <c r="L328">
        <v>3.6785999999999999</v>
      </c>
      <c r="M328">
        <v>0.2</v>
      </c>
      <c r="N328" t="s">
        <v>3183</v>
      </c>
      <c r="O328" t="s">
        <v>3183</v>
      </c>
    </row>
    <row r="329" spans="1:15" x14ac:dyDescent="0.25">
      <c r="A329" t="str">
        <f t="shared" si="5"/>
        <v>2_NO_3_0</v>
      </c>
      <c r="B329">
        <v>2</v>
      </c>
      <c r="C329" t="s">
        <v>1364</v>
      </c>
      <c r="D329">
        <v>3</v>
      </c>
      <c r="E329">
        <v>0</v>
      </c>
      <c r="F329">
        <v>21630.075362549102</v>
      </c>
      <c r="G329">
        <v>452.63456982247482</v>
      </c>
      <c r="H329">
        <v>559.09832574273094</v>
      </c>
      <c r="I329">
        <v>1011.732895565206</v>
      </c>
      <c r="J329">
        <v>2.0926</v>
      </c>
      <c r="K329">
        <v>0.51</v>
      </c>
      <c r="L329">
        <v>3.6640000000000001</v>
      </c>
      <c r="M329">
        <v>0.2</v>
      </c>
      <c r="N329" t="s">
        <v>3183</v>
      </c>
      <c r="O329" t="s">
        <v>3183</v>
      </c>
    </row>
    <row r="330" spans="1:15" x14ac:dyDescent="0.25">
      <c r="A330" t="str">
        <f t="shared" si="5"/>
        <v>2_NO_4_0</v>
      </c>
      <c r="B330">
        <v>2</v>
      </c>
      <c r="C330" t="s">
        <v>1364</v>
      </c>
      <c r="D330">
        <v>4</v>
      </c>
      <c r="E330">
        <v>0</v>
      </c>
      <c r="F330">
        <v>28782.772966348719</v>
      </c>
      <c r="G330">
        <v>598.11008434030714</v>
      </c>
      <c r="H330">
        <v>754.14330940359582</v>
      </c>
      <c r="I330">
        <v>1352.253393743903</v>
      </c>
      <c r="J330">
        <v>2.0779999999999998</v>
      </c>
      <c r="K330">
        <v>0.51600000000000001</v>
      </c>
      <c r="L330">
        <v>3.6821999999999999</v>
      </c>
      <c r="M330">
        <v>0.2</v>
      </c>
      <c r="N330" t="s">
        <v>3183</v>
      </c>
      <c r="O330" t="s">
        <v>3183</v>
      </c>
    </row>
    <row r="331" spans="1:15" x14ac:dyDescent="0.25">
      <c r="A331" t="str">
        <f t="shared" si="5"/>
        <v>2_NO_5_0</v>
      </c>
      <c r="B331">
        <v>2</v>
      </c>
      <c r="C331" t="s">
        <v>1364</v>
      </c>
      <c r="D331">
        <v>5</v>
      </c>
      <c r="E331">
        <v>0</v>
      </c>
      <c r="F331">
        <v>36005.444303332159</v>
      </c>
      <c r="G331">
        <v>749.65690861852124</v>
      </c>
      <c r="H331">
        <v>953.0183358801844</v>
      </c>
      <c r="I331">
        <v>1702.675244498706</v>
      </c>
      <c r="J331">
        <v>2.0821000000000001</v>
      </c>
      <c r="K331">
        <v>0.52200000000000002</v>
      </c>
      <c r="L331">
        <v>3.7141000000000002</v>
      </c>
      <c r="M331">
        <v>0.2</v>
      </c>
      <c r="N331" t="s">
        <v>3183</v>
      </c>
      <c r="O331" t="s">
        <v>3183</v>
      </c>
    </row>
    <row r="332" spans="1:15" x14ac:dyDescent="0.25">
      <c r="A332" t="str">
        <f t="shared" si="5"/>
        <v>3_NO_1_0</v>
      </c>
      <c r="B332">
        <v>3</v>
      </c>
      <c r="C332" t="s">
        <v>1364</v>
      </c>
      <c r="D332">
        <v>1</v>
      </c>
      <c r="E332">
        <v>0</v>
      </c>
      <c r="F332">
        <v>16542.745627995169</v>
      </c>
      <c r="G332">
        <v>365.63859459247419</v>
      </c>
      <c r="H332">
        <v>280.18520619695528</v>
      </c>
      <c r="I332">
        <v>645.82380078942947</v>
      </c>
      <c r="J332">
        <v>2.2103000000000002</v>
      </c>
      <c r="K332">
        <v>0.76600000000000001</v>
      </c>
      <c r="L332">
        <v>3.4615</v>
      </c>
      <c r="M332">
        <v>0.2</v>
      </c>
      <c r="N332" t="s">
        <v>3183</v>
      </c>
      <c r="O332" t="s">
        <v>3183</v>
      </c>
    </row>
    <row r="333" spans="1:15" x14ac:dyDescent="0.25">
      <c r="A333" t="str">
        <f t="shared" si="5"/>
        <v>3_NO_2_0</v>
      </c>
      <c r="B333">
        <v>3</v>
      </c>
      <c r="C333" t="s">
        <v>1364</v>
      </c>
      <c r="D333">
        <v>2</v>
      </c>
      <c r="E333">
        <v>0</v>
      </c>
      <c r="F333">
        <v>33099.572733115048</v>
      </c>
      <c r="G333">
        <v>708.33743115304992</v>
      </c>
      <c r="H333">
        <v>574.68727840251722</v>
      </c>
      <c r="I333">
        <v>1283.0247095555669</v>
      </c>
      <c r="J333">
        <v>2.14</v>
      </c>
      <c r="K333">
        <v>0.78600000000000003</v>
      </c>
      <c r="L333">
        <v>3.4346000000000001</v>
      </c>
      <c r="M333">
        <v>0.2</v>
      </c>
      <c r="N333" t="s">
        <v>3183</v>
      </c>
      <c r="O333" t="s">
        <v>3183</v>
      </c>
    </row>
    <row r="334" spans="1:15" x14ac:dyDescent="0.25">
      <c r="A334" t="str">
        <f t="shared" si="5"/>
        <v>3_NO_3_0</v>
      </c>
      <c r="B334">
        <v>3</v>
      </c>
      <c r="C334" t="s">
        <v>1364</v>
      </c>
      <c r="D334">
        <v>3</v>
      </c>
      <c r="E334">
        <v>0</v>
      </c>
      <c r="F334">
        <v>49565.042849246318</v>
      </c>
      <c r="G334">
        <v>1037.2063653160189</v>
      </c>
      <c r="H334">
        <v>876.71933685060492</v>
      </c>
      <c r="I334">
        <v>1913.925702166624</v>
      </c>
      <c r="J334">
        <v>2.0926</v>
      </c>
      <c r="K334">
        <v>0.8</v>
      </c>
      <c r="L334">
        <v>3.4192</v>
      </c>
      <c r="M334">
        <v>0.2</v>
      </c>
      <c r="N334" t="s">
        <v>3183</v>
      </c>
      <c r="O334" t="s">
        <v>3183</v>
      </c>
    </row>
    <row r="335" spans="1:15" x14ac:dyDescent="0.25">
      <c r="A335" t="str">
        <f t="shared" si="5"/>
        <v>3_NO_4_0</v>
      </c>
      <c r="B335">
        <v>3</v>
      </c>
      <c r="C335" t="s">
        <v>1364</v>
      </c>
      <c r="D335">
        <v>4</v>
      </c>
      <c r="E335">
        <v>0</v>
      </c>
      <c r="F335">
        <v>65955.358522110851</v>
      </c>
      <c r="G335">
        <v>1370.561658339037</v>
      </c>
      <c r="H335">
        <v>1188.393668326953</v>
      </c>
      <c r="I335">
        <v>2558.95532666599</v>
      </c>
      <c r="J335">
        <v>2.0779999999999998</v>
      </c>
      <c r="K335">
        <v>0.81299999999999994</v>
      </c>
      <c r="L335">
        <v>3.4365000000000001</v>
      </c>
      <c r="M335">
        <v>0.2</v>
      </c>
      <c r="N335" t="s">
        <v>3183</v>
      </c>
      <c r="O335" t="s">
        <v>3183</v>
      </c>
    </row>
    <row r="336" spans="1:15" x14ac:dyDescent="0.25">
      <c r="A336" t="str">
        <f t="shared" si="5"/>
        <v>3_NO_5_0</v>
      </c>
      <c r="B336">
        <v>3</v>
      </c>
      <c r="C336" t="s">
        <v>1364</v>
      </c>
      <c r="D336">
        <v>5</v>
      </c>
      <c r="E336">
        <v>0</v>
      </c>
      <c r="F336">
        <v>82506.018115440078</v>
      </c>
      <c r="G336">
        <v>1717.829280532457</v>
      </c>
      <c r="H336">
        <v>1509.1694162266699</v>
      </c>
      <c r="I336">
        <v>3226.9986967591271</v>
      </c>
      <c r="J336">
        <v>2.0821000000000001</v>
      </c>
      <c r="K336">
        <v>0.82599999999999996</v>
      </c>
      <c r="L336">
        <v>3.4683999999999999</v>
      </c>
      <c r="M336">
        <v>0.2</v>
      </c>
      <c r="N336" t="s">
        <v>3183</v>
      </c>
      <c r="O336" t="s">
        <v>3183</v>
      </c>
    </row>
    <row r="337" spans="1:15" x14ac:dyDescent="0.25">
      <c r="A337" t="str">
        <f t="shared" si="5"/>
        <v>4_NO_1_0</v>
      </c>
      <c r="B337">
        <v>4</v>
      </c>
      <c r="C337" t="s">
        <v>1364</v>
      </c>
      <c r="D337">
        <v>1</v>
      </c>
      <c r="E337">
        <v>0</v>
      </c>
      <c r="F337">
        <v>26568.044475334831</v>
      </c>
      <c r="G337">
        <v>587.22431339283435</v>
      </c>
      <c r="H337">
        <v>386.53996061703788</v>
      </c>
      <c r="I337">
        <v>973.76427400987222</v>
      </c>
      <c r="J337">
        <v>2.2103000000000002</v>
      </c>
      <c r="K337">
        <v>1.056</v>
      </c>
      <c r="L337">
        <v>3.3896999999999999</v>
      </c>
      <c r="M337">
        <v>0.2</v>
      </c>
      <c r="N337" t="s">
        <v>3183</v>
      </c>
      <c r="O337" t="s">
        <v>3183</v>
      </c>
    </row>
    <row r="338" spans="1:15" x14ac:dyDescent="0.25">
      <c r="A338" t="str">
        <f t="shared" si="5"/>
        <v>4_NO_2_0</v>
      </c>
      <c r="B338">
        <v>4</v>
      </c>
      <c r="C338" t="s">
        <v>1364</v>
      </c>
      <c r="D338">
        <v>2</v>
      </c>
      <c r="E338">
        <v>0</v>
      </c>
      <c r="F338">
        <v>53158.704139160167</v>
      </c>
      <c r="G338">
        <v>1137.6068276460201</v>
      </c>
      <c r="H338">
        <v>796.02613113828102</v>
      </c>
      <c r="I338">
        <v>1933.6329587843011</v>
      </c>
      <c r="J338">
        <v>2.14</v>
      </c>
      <c r="K338">
        <v>1.089</v>
      </c>
      <c r="L338">
        <v>3.3624000000000001</v>
      </c>
      <c r="M338">
        <v>0.2</v>
      </c>
      <c r="N338" t="s">
        <v>3183</v>
      </c>
      <c r="O338" t="s">
        <v>3183</v>
      </c>
    </row>
    <row r="339" spans="1:15" x14ac:dyDescent="0.25">
      <c r="A339" t="str">
        <f t="shared" si="5"/>
        <v>4_NO_3_0</v>
      </c>
      <c r="B339">
        <v>4</v>
      </c>
      <c r="C339" t="s">
        <v>1364</v>
      </c>
      <c r="D339">
        <v>3</v>
      </c>
      <c r="E339">
        <v>0</v>
      </c>
      <c r="F339">
        <v>79602.642297307844</v>
      </c>
      <c r="G339">
        <v>1665.7781884273579</v>
      </c>
      <c r="H339">
        <v>1217.58090974686</v>
      </c>
      <c r="I339">
        <v>2883.3590981742182</v>
      </c>
      <c r="J339">
        <v>2.0926</v>
      </c>
      <c r="K339">
        <v>1.111</v>
      </c>
      <c r="L339">
        <v>3.3468</v>
      </c>
      <c r="M339">
        <v>0.2</v>
      </c>
      <c r="N339" t="s">
        <v>3183</v>
      </c>
      <c r="O339" t="s">
        <v>3183</v>
      </c>
    </row>
    <row r="340" spans="1:15" x14ac:dyDescent="0.25">
      <c r="A340" t="str">
        <f t="shared" si="5"/>
        <v>4_NO_4_0</v>
      </c>
      <c r="B340">
        <v>4</v>
      </c>
      <c r="C340" t="s">
        <v>1364</v>
      </c>
      <c r="D340">
        <v>4</v>
      </c>
      <c r="E340">
        <v>0</v>
      </c>
      <c r="F340">
        <v>105925.8806250809</v>
      </c>
      <c r="G340">
        <v>2201.1547486602531</v>
      </c>
      <c r="H340">
        <v>1654.4184437568979</v>
      </c>
      <c r="I340">
        <v>3855.57319241715</v>
      </c>
      <c r="J340">
        <v>2.0779999999999998</v>
      </c>
      <c r="K340">
        <v>1.1319999999999999</v>
      </c>
      <c r="L340">
        <v>3.3637999999999999</v>
      </c>
      <c r="M340">
        <v>0.2</v>
      </c>
      <c r="N340" t="s">
        <v>3183</v>
      </c>
      <c r="O340" t="s">
        <v>3183</v>
      </c>
    </row>
    <row r="341" spans="1:15" x14ac:dyDescent="0.25">
      <c r="A341" t="str">
        <f t="shared" si="5"/>
        <v>4_NO_5_0</v>
      </c>
      <c r="B341">
        <v>4</v>
      </c>
      <c r="C341" t="s">
        <v>1364</v>
      </c>
      <c r="D341">
        <v>5</v>
      </c>
      <c r="E341">
        <v>0</v>
      </c>
      <c r="F341">
        <v>132506.63511770661</v>
      </c>
      <c r="G341">
        <v>2758.8748417302372</v>
      </c>
      <c r="H341">
        <v>2106.0144780619239</v>
      </c>
      <c r="I341">
        <v>4864.8893197921607</v>
      </c>
      <c r="J341">
        <v>2.0821000000000001</v>
      </c>
      <c r="K341">
        <v>1.153</v>
      </c>
      <c r="L341">
        <v>3.3957000000000002</v>
      </c>
      <c r="M341">
        <v>0.2</v>
      </c>
      <c r="N341" t="s">
        <v>3183</v>
      </c>
      <c r="O341" t="s">
        <v>3183</v>
      </c>
    </row>
    <row r="342" spans="1:15" x14ac:dyDescent="0.25">
      <c r="A342" t="str">
        <f t="shared" si="5"/>
        <v>5_NO_1_0</v>
      </c>
      <c r="B342">
        <v>5</v>
      </c>
      <c r="C342" t="s">
        <v>1364</v>
      </c>
      <c r="D342">
        <v>1</v>
      </c>
      <c r="E342">
        <v>0</v>
      </c>
      <c r="F342">
        <v>36593.343322674496</v>
      </c>
      <c r="G342">
        <v>808.81003219319427</v>
      </c>
      <c r="H342">
        <v>492.89471503712042</v>
      </c>
      <c r="I342">
        <v>1301.704747230315</v>
      </c>
      <c r="J342">
        <v>2.2103000000000002</v>
      </c>
      <c r="K342">
        <v>1.347</v>
      </c>
      <c r="L342">
        <v>3.3572000000000002</v>
      </c>
      <c r="M342">
        <v>0.2</v>
      </c>
      <c r="N342" t="s">
        <v>3183</v>
      </c>
      <c r="O342" t="s">
        <v>3183</v>
      </c>
    </row>
    <row r="343" spans="1:15" x14ac:dyDescent="0.25">
      <c r="A343" t="str">
        <f t="shared" si="5"/>
        <v>5_NO_2_0</v>
      </c>
      <c r="B343">
        <v>5</v>
      </c>
      <c r="C343" t="s">
        <v>1364</v>
      </c>
      <c r="D343">
        <v>2</v>
      </c>
      <c r="E343">
        <v>0</v>
      </c>
      <c r="F343">
        <v>73217.835545205278</v>
      </c>
      <c r="G343">
        <v>1566.87622413899</v>
      </c>
      <c r="H343">
        <v>1017.364983874045</v>
      </c>
      <c r="I343">
        <v>2584.2412080130348</v>
      </c>
      <c r="J343">
        <v>2.14</v>
      </c>
      <c r="K343">
        <v>1.3919999999999999</v>
      </c>
      <c r="L343">
        <v>3.3298000000000001</v>
      </c>
      <c r="M343">
        <v>0.2</v>
      </c>
      <c r="N343" t="s">
        <v>3183</v>
      </c>
      <c r="O343" t="s">
        <v>3183</v>
      </c>
    </row>
    <row r="344" spans="1:15" x14ac:dyDescent="0.25">
      <c r="A344" t="str">
        <f t="shared" si="5"/>
        <v>5_NO_3_0</v>
      </c>
      <c r="B344">
        <v>5</v>
      </c>
      <c r="C344" t="s">
        <v>1364</v>
      </c>
      <c r="D344">
        <v>3</v>
      </c>
      <c r="E344">
        <v>0</v>
      </c>
      <c r="F344">
        <v>109640.24174536941</v>
      </c>
      <c r="G344">
        <v>2294.350011538696</v>
      </c>
      <c r="H344">
        <v>1558.442482643115</v>
      </c>
      <c r="I344">
        <v>3852.792494181811</v>
      </c>
      <c r="J344">
        <v>2.0926</v>
      </c>
      <c r="K344">
        <v>1.4219999999999999</v>
      </c>
      <c r="L344">
        <v>3.3140999999999998</v>
      </c>
      <c r="M344">
        <v>0.2</v>
      </c>
      <c r="N344" t="s">
        <v>3183</v>
      </c>
      <c r="O344" t="s">
        <v>3183</v>
      </c>
    </row>
    <row r="345" spans="1:15" x14ac:dyDescent="0.25">
      <c r="A345" t="str">
        <f t="shared" si="5"/>
        <v>5_NO_4_0</v>
      </c>
      <c r="B345">
        <v>5</v>
      </c>
      <c r="C345" t="s">
        <v>1364</v>
      </c>
      <c r="D345">
        <v>4</v>
      </c>
      <c r="E345">
        <v>0</v>
      </c>
      <c r="F345">
        <v>145896.40272805089</v>
      </c>
      <c r="G345">
        <v>3031.7478389814678</v>
      </c>
      <c r="H345">
        <v>2120.4432191868418</v>
      </c>
      <c r="I345">
        <v>5152.1910581683096</v>
      </c>
      <c r="J345">
        <v>2.0779999999999998</v>
      </c>
      <c r="K345">
        <v>1.45</v>
      </c>
      <c r="L345">
        <v>3.331</v>
      </c>
      <c r="M345">
        <v>0.2</v>
      </c>
      <c r="N345" t="s">
        <v>3183</v>
      </c>
      <c r="O345" t="s">
        <v>3183</v>
      </c>
    </row>
    <row r="346" spans="1:15" x14ac:dyDescent="0.25">
      <c r="A346" t="str">
        <f t="shared" si="5"/>
        <v>5_NO_5_0</v>
      </c>
      <c r="B346">
        <v>5</v>
      </c>
      <c r="C346" t="s">
        <v>1364</v>
      </c>
      <c r="D346">
        <v>5</v>
      </c>
      <c r="E346">
        <v>0</v>
      </c>
      <c r="F346">
        <v>182507.25211997319</v>
      </c>
      <c r="G346">
        <v>3799.9204029280158</v>
      </c>
      <c r="H346">
        <v>2702.8595398971779</v>
      </c>
      <c r="I346">
        <v>6502.7799428251947</v>
      </c>
      <c r="J346">
        <v>2.0821000000000001</v>
      </c>
      <c r="K346">
        <v>1.4790000000000001</v>
      </c>
      <c r="L346">
        <v>3.3628</v>
      </c>
      <c r="M346">
        <v>0.2</v>
      </c>
      <c r="N346" t="s">
        <v>3183</v>
      </c>
      <c r="O346" t="s">
        <v>3183</v>
      </c>
    </row>
    <row r="347" spans="1:15" x14ac:dyDescent="0.25">
      <c r="A347" t="str">
        <f t="shared" si="5"/>
        <v>6_NO_1_0</v>
      </c>
      <c r="B347">
        <v>6</v>
      </c>
      <c r="C347" t="s">
        <v>1364</v>
      </c>
      <c r="D347">
        <v>1</v>
      </c>
      <c r="E347">
        <v>0</v>
      </c>
      <c r="F347">
        <v>46618.642170014158</v>
      </c>
      <c r="G347">
        <v>1030.395750993554</v>
      </c>
      <c r="H347">
        <v>599.24946945720308</v>
      </c>
      <c r="I347">
        <v>1629.645220450758</v>
      </c>
      <c r="J347">
        <v>2.2103000000000002</v>
      </c>
      <c r="K347">
        <v>1.637</v>
      </c>
      <c r="L347">
        <v>3.3386999999999998</v>
      </c>
      <c r="M347">
        <v>0.2</v>
      </c>
      <c r="N347" t="s">
        <v>3183</v>
      </c>
      <c r="O347" t="s">
        <v>3183</v>
      </c>
    </row>
    <row r="348" spans="1:15" x14ac:dyDescent="0.25">
      <c r="A348" t="str">
        <f t="shared" si="5"/>
        <v>6_NO_2_0</v>
      </c>
      <c r="B348">
        <v>6</v>
      </c>
      <c r="C348" t="s">
        <v>1364</v>
      </c>
      <c r="D348">
        <v>2</v>
      </c>
      <c r="E348">
        <v>0</v>
      </c>
      <c r="F348">
        <v>93276.966951250404</v>
      </c>
      <c r="G348">
        <v>1996.1456206319599</v>
      </c>
      <c r="H348">
        <v>1238.7038366098091</v>
      </c>
      <c r="I348">
        <v>3234.849457241769</v>
      </c>
      <c r="J348">
        <v>2.14</v>
      </c>
      <c r="K348">
        <v>1.6950000000000001</v>
      </c>
      <c r="L348">
        <v>3.3113000000000001</v>
      </c>
      <c r="M348">
        <v>0.2</v>
      </c>
      <c r="N348" t="s">
        <v>3183</v>
      </c>
      <c r="O348" t="s">
        <v>3183</v>
      </c>
    </row>
    <row r="349" spans="1:15" x14ac:dyDescent="0.25">
      <c r="A349" t="str">
        <f t="shared" si="5"/>
        <v>6_NO_3_0</v>
      </c>
      <c r="B349">
        <v>6</v>
      </c>
      <c r="C349" t="s">
        <v>1364</v>
      </c>
      <c r="D349">
        <v>3</v>
      </c>
      <c r="E349">
        <v>0</v>
      </c>
      <c r="F349">
        <v>139677.84119343091</v>
      </c>
      <c r="G349">
        <v>2922.9218346500352</v>
      </c>
      <c r="H349">
        <v>1899.30405553937</v>
      </c>
      <c r="I349">
        <v>4822.2258901894047</v>
      </c>
      <c r="J349">
        <v>2.0926</v>
      </c>
      <c r="K349">
        <v>1.7330000000000001</v>
      </c>
      <c r="L349">
        <v>3.2955000000000001</v>
      </c>
      <c r="M349">
        <v>0.2</v>
      </c>
      <c r="N349" t="s">
        <v>3183</v>
      </c>
      <c r="O349" t="s">
        <v>3183</v>
      </c>
    </row>
    <row r="350" spans="1:15" x14ac:dyDescent="0.25">
      <c r="A350" t="str">
        <f t="shared" si="5"/>
        <v>6_NO_4_0</v>
      </c>
      <c r="B350">
        <v>6</v>
      </c>
      <c r="C350" t="s">
        <v>1364</v>
      </c>
      <c r="D350">
        <v>4</v>
      </c>
      <c r="E350">
        <v>0</v>
      </c>
      <c r="F350">
        <v>185866.92483102091</v>
      </c>
      <c r="G350">
        <v>3862.340929302683</v>
      </c>
      <c r="H350">
        <v>2586.4679946167862</v>
      </c>
      <c r="I350">
        <v>6448.8089239194687</v>
      </c>
      <c r="J350">
        <v>2.0779999999999998</v>
      </c>
      <c r="K350">
        <v>1.7689999999999999</v>
      </c>
      <c r="L350">
        <v>3.3123</v>
      </c>
      <c r="M350">
        <v>0.2</v>
      </c>
      <c r="N350" t="s">
        <v>3183</v>
      </c>
      <c r="O350" t="s">
        <v>3183</v>
      </c>
    </row>
    <row r="351" spans="1:15" x14ac:dyDescent="0.25">
      <c r="A351" t="str">
        <f t="shared" si="5"/>
        <v>6_NO_5_0</v>
      </c>
      <c r="B351">
        <v>6</v>
      </c>
      <c r="C351" t="s">
        <v>1364</v>
      </c>
      <c r="D351">
        <v>5</v>
      </c>
      <c r="E351">
        <v>0</v>
      </c>
      <c r="F351">
        <v>232507.86912223979</v>
      </c>
      <c r="G351">
        <v>4840.9659641257967</v>
      </c>
      <c r="H351">
        <v>3299.704601732431</v>
      </c>
      <c r="I351">
        <v>8140.6705658582277</v>
      </c>
      <c r="J351">
        <v>2.0821000000000001</v>
      </c>
      <c r="K351">
        <v>1.806</v>
      </c>
      <c r="L351">
        <v>3.3441000000000001</v>
      </c>
      <c r="M351">
        <v>0.2</v>
      </c>
      <c r="N351" t="s">
        <v>3183</v>
      </c>
      <c r="O351" t="s">
        <v>3183</v>
      </c>
    </row>
    <row r="352" spans="1:15" x14ac:dyDescent="0.25">
      <c r="A352" t="str">
        <f t="shared" si="5"/>
        <v>7_NO_1_0</v>
      </c>
      <c r="B352">
        <v>7</v>
      </c>
      <c r="C352" t="s">
        <v>1364</v>
      </c>
      <c r="D352">
        <v>1</v>
      </c>
      <c r="E352">
        <v>0</v>
      </c>
      <c r="F352">
        <v>56643.94101735382</v>
      </c>
      <c r="G352">
        <v>1251.981469793915</v>
      </c>
      <c r="H352">
        <v>705.60422387728579</v>
      </c>
      <c r="I352">
        <v>1957.5856936712</v>
      </c>
      <c r="J352">
        <v>2.2103000000000002</v>
      </c>
      <c r="K352">
        <v>1.9279999999999999</v>
      </c>
      <c r="L352">
        <v>3.3267000000000002</v>
      </c>
      <c r="M352">
        <v>0.2</v>
      </c>
      <c r="N352" t="s">
        <v>3183</v>
      </c>
      <c r="O352" t="s">
        <v>3183</v>
      </c>
    </row>
    <row r="353" spans="1:15" x14ac:dyDescent="0.25">
      <c r="A353" t="str">
        <f t="shared" si="5"/>
        <v>7_NO_2_0</v>
      </c>
      <c r="B353">
        <v>7</v>
      </c>
      <c r="C353" t="s">
        <v>1364</v>
      </c>
      <c r="D353">
        <v>2</v>
      </c>
      <c r="E353">
        <v>0</v>
      </c>
      <c r="F353">
        <v>113336.0983572955</v>
      </c>
      <c r="G353">
        <v>2425.4150171249298</v>
      </c>
      <c r="H353">
        <v>1460.0426893455719</v>
      </c>
      <c r="I353">
        <v>3885.4577064705031</v>
      </c>
      <c r="J353">
        <v>2.14</v>
      </c>
      <c r="K353">
        <v>1.9970000000000001</v>
      </c>
      <c r="L353">
        <v>3.2993000000000001</v>
      </c>
      <c r="M353">
        <v>0.2</v>
      </c>
      <c r="N353" t="s">
        <v>3183</v>
      </c>
      <c r="O353" t="s">
        <v>3183</v>
      </c>
    </row>
    <row r="354" spans="1:15" x14ac:dyDescent="0.25">
      <c r="A354" t="str">
        <f t="shared" si="5"/>
        <v>7_NO_3_0</v>
      </c>
      <c r="B354">
        <v>7</v>
      </c>
      <c r="C354" t="s">
        <v>1364</v>
      </c>
      <c r="D354">
        <v>3</v>
      </c>
      <c r="E354">
        <v>0</v>
      </c>
      <c r="F354">
        <v>169715.4406414924</v>
      </c>
      <c r="G354">
        <v>3551.493657761373</v>
      </c>
      <c r="H354">
        <v>2240.165628435625</v>
      </c>
      <c r="I354">
        <v>5791.6592861969984</v>
      </c>
      <c r="J354">
        <v>2.0926</v>
      </c>
      <c r="K354">
        <v>2.044</v>
      </c>
      <c r="L354">
        <v>3.2833999999999999</v>
      </c>
      <c r="M354">
        <v>0.2</v>
      </c>
      <c r="N354" t="s">
        <v>3183</v>
      </c>
      <c r="O354" t="s">
        <v>3183</v>
      </c>
    </row>
    <row r="355" spans="1:15" x14ac:dyDescent="0.25">
      <c r="A355" t="str">
        <f t="shared" si="5"/>
        <v>7_NO_4_0</v>
      </c>
      <c r="B355">
        <v>7</v>
      </c>
      <c r="C355" t="s">
        <v>1364</v>
      </c>
      <c r="D355">
        <v>4</v>
      </c>
      <c r="E355">
        <v>0</v>
      </c>
      <c r="F355">
        <v>225837.44693399101</v>
      </c>
      <c r="G355">
        <v>4692.9340196238982</v>
      </c>
      <c r="H355">
        <v>3052.4927700467301</v>
      </c>
      <c r="I355">
        <v>7745.4267896706278</v>
      </c>
      <c r="J355">
        <v>2.0779999999999998</v>
      </c>
      <c r="K355">
        <v>2.0880000000000001</v>
      </c>
      <c r="L355">
        <v>3.3001999999999998</v>
      </c>
      <c r="M355">
        <v>0.2</v>
      </c>
      <c r="N355" t="s">
        <v>3183</v>
      </c>
      <c r="O355" t="s">
        <v>3183</v>
      </c>
    </row>
    <row r="356" spans="1:15" x14ac:dyDescent="0.25">
      <c r="A356" t="str">
        <f t="shared" si="5"/>
        <v>7_NO_5_0</v>
      </c>
      <c r="B356">
        <v>7</v>
      </c>
      <c r="C356" t="s">
        <v>1364</v>
      </c>
      <c r="D356">
        <v>5</v>
      </c>
      <c r="E356">
        <v>0</v>
      </c>
      <c r="F356">
        <v>282508.48612450628</v>
      </c>
      <c r="G356">
        <v>5882.0115253235763</v>
      </c>
      <c r="H356">
        <v>3896.549663567685</v>
      </c>
      <c r="I356">
        <v>9778.5611888912608</v>
      </c>
      <c r="J356">
        <v>2.0821000000000001</v>
      </c>
      <c r="K356">
        <v>2.133</v>
      </c>
      <c r="L356">
        <v>3.3319999999999999</v>
      </c>
      <c r="M356">
        <v>0.2</v>
      </c>
      <c r="N356" t="s">
        <v>3183</v>
      </c>
      <c r="O356" t="s">
        <v>3183</v>
      </c>
    </row>
    <row r="357" spans="1:15" x14ac:dyDescent="0.25">
      <c r="A357" t="str">
        <f t="shared" si="5"/>
        <v>8_NO_1_0</v>
      </c>
      <c r="B357">
        <v>8</v>
      </c>
      <c r="C357" t="s">
        <v>1364</v>
      </c>
      <c r="D357">
        <v>1</v>
      </c>
      <c r="E357">
        <v>0</v>
      </c>
      <c r="F357">
        <v>68799.61586975315</v>
      </c>
      <c r="G357">
        <v>1520.654153839351</v>
      </c>
      <c r="H357">
        <v>834.92193663806802</v>
      </c>
      <c r="I357">
        <v>2355.5760904774188</v>
      </c>
      <c r="J357">
        <v>2.2103000000000002</v>
      </c>
      <c r="K357">
        <v>2.2810000000000001</v>
      </c>
      <c r="L357">
        <v>3.3174000000000001</v>
      </c>
      <c r="M357">
        <v>0.2</v>
      </c>
      <c r="N357" t="s">
        <v>3183</v>
      </c>
      <c r="O357" t="s">
        <v>3183</v>
      </c>
    </row>
    <row r="358" spans="1:15" x14ac:dyDescent="0.25">
      <c r="A358" t="str">
        <f t="shared" si="5"/>
        <v>8_NO_2_0</v>
      </c>
      <c r="B358">
        <v>8</v>
      </c>
      <c r="C358" t="s">
        <v>1364</v>
      </c>
      <c r="D358">
        <v>2</v>
      </c>
      <c r="E358">
        <v>0</v>
      </c>
      <c r="F358">
        <v>137657.79518712519</v>
      </c>
      <c r="G358">
        <v>2945.9041603726569</v>
      </c>
      <c r="H358">
        <v>1729.170612558376</v>
      </c>
      <c r="I358">
        <v>4675.0747729310333</v>
      </c>
      <c r="J358">
        <v>2.14</v>
      </c>
      <c r="K358">
        <v>2.3650000000000002</v>
      </c>
      <c r="L358">
        <v>3.29</v>
      </c>
      <c r="M358">
        <v>0.2</v>
      </c>
      <c r="N358" t="s">
        <v>3183</v>
      </c>
      <c r="O358" t="s">
        <v>3183</v>
      </c>
    </row>
    <row r="359" spans="1:15" x14ac:dyDescent="0.25">
      <c r="A359" t="str">
        <f t="shared" si="5"/>
        <v>8_NO_3_0</v>
      </c>
      <c r="B359">
        <v>8</v>
      </c>
      <c r="C359" t="s">
        <v>1364</v>
      </c>
      <c r="D359">
        <v>3</v>
      </c>
      <c r="E359">
        <v>0</v>
      </c>
      <c r="F359">
        <v>206136.02997226699</v>
      </c>
      <c r="G359">
        <v>4313.6369932838707</v>
      </c>
      <c r="H359">
        <v>2654.6223136617541</v>
      </c>
      <c r="I359">
        <v>6968.2593069456243</v>
      </c>
      <c r="J359">
        <v>2.0926</v>
      </c>
      <c r="K359">
        <v>2.4220000000000002</v>
      </c>
      <c r="L359">
        <v>3.2740999999999998</v>
      </c>
      <c r="M359">
        <v>0.2</v>
      </c>
      <c r="N359" t="s">
        <v>3183</v>
      </c>
      <c r="O359" t="s">
        <v>3183</v>
      </c>
    </row>
    <row r="360" spans="1:15" x14ac:dyDescent="0.25">
      <c r="A360" t="str">
        <f t="shared" si="5"/>
        <v>8_NO_4_0</v>
      </c>
      <c r="B360">
        <v>8</v>
      </c>
      <c r="C360" t="s">
        <v>1364</v>
      </c>
      <c r="D360">
        <v>4</v>
      </c>
      <c r="E360">
        <v>0</v>
      </c>
      <c r="F360">
        <v>274301.70498384209</v>
      </c>
      <c r="G360">
        <v>5700.0281416383714</v>
      </c>
      <c r="H360">
        <v>3619.1365310808669</v>
      </c>
      <c r="I360">
        <v>9319.1646727192383</v>
      </c>
      <c r="J360">
        <v>2.0779999999999998</v>
      </c>
      <c r="K360">
        <v>2.4750000000000001</v>
      </c>
      <c r="L360">
        <v>3.2907999999999999</v>
      </c>
      <c r="M360">
        <v>0.2</v>
      </c>
      <c r="N360" t="s">
        <v>3183</v>
      </c>
      <c r="O360" t="s">
        <v>3183</v>
      </c>
    </row>
    <row r="361" spans="1:15" x14ac:dyDescent="0.25">
      <c r="A361" t="str">
        <f t="shared" si="5"/>
        <v>8_NO_5_0</v>
      </c>
      <c r="B361">
        <v>8</v>
      </c>
      <c r="C361" t="s">
        <v>1364</v>
      </c>
      <c r="D361">
        <v>5</v>
      </c>
      <c r="E361">
        <v>0</v>
      </c>
      <c r="F361">
        <v>343134.23423975462</v>
      </c>
      <c r="G361">
        <v>7144.2792682758854</v>
      </c>
      <c r="H361">
        <v>4622.2590001173676</v>
      </c>
      <c r="I361">
        <v>11766.538268393249</v>
      </c>
      <c r="J361">
        <v>2.0821000000000001</v>
      </c>
      <c r="K361">
        <v>2.5299999999999998</v>
      </c>
      <c r="L361">
        <v>3.3226</v>
      </c>
      <c r="M361">
        <v>0.2</v>
      </c>
      <c r="N361" t="s">
        <v>3183</v>
      </c>
      <c r="O361" t="s">
        <v>3183</v>
      </c>
    </row>
    <row r="362" spans="1:15" x14ac:dyDescent="0.25">
      <c r="A362" t="str">
        <f t="shared" si="5"/>
        <v>9_NO_1_0</v>
      </c>
      <c r="B362">
        <v>9</v>
      </c>
      <c r="C362" t="s">
        <v>1364</v>
      </c>
      <c r="D362">
        <v>1</v>
      </c>
      <c r="E362">
        <v>0</v>
      </c>
      <c r="F362">
        <v>81114.534159183968</v>
      </c>
      <c r="G362">
        <v>1774.1536032897379</v>
      </c>
      <c r="H362">
        <v>725.58377079382967</v>
      </c>
      <c r="I362">
        <v>2499.7373740835678</v>
      </c>
      <c r="J362">
        <v>2.1871999999999998</v>
      </c>
      <c r="K362">
        <v>1.982</v>
      </c>
      <c r="L362">
        <v>2.7884000000000002</v>
      </c>
      <c r="M362">
        <v>0.65</v>
      </c>
      <c r="N362" t="s">
        <v>3183</v>
      </c>
      <c r="O362" t="s">
        <v>3183</v>
      </c>
    </row>
    <row r="363" spans="1:15" x14ac:dyDescent="0.25">
      <c r="A363" t="str">
        <f t="shared" si="5"/>
        <v>9_NO_2_0</v>
      </c>
      <c r="B363">
        <v>9</v>
      </c>
      <c r="C363" t="s">
        <v>1364</v>
      </c>
      <c r="D363">
        <v>2</v>
      </c>
      <c r="E363">
        <v>0</v>
      </c>
      <c r="F363">
        <v>162256.27561759719</v>
      </c>
      <c r="G363">
        <v>3435.6382113143368</v>
      </c>
      <c r="H363">
        <v>1509.801450661239</v>
      </c>
      <c r="I363">
        <v>4945.4396619755771</v>
      </c>
      <c r="J363">
        <v>2.1173999999999999</v>
      </c>
      <c r="K363">
        <v>2.0649999999999999</v>
      </c>
      <c r="L363">
        <v>2.7551000000000001</v>
      </c>
      <c r="M363">
        <v>0.65</v>
      </c>
      <c r="N363" t="s">
        <v>3183</v>
      </c>
      <c r="O363" t="s">
        <v>3183</v>
      </c>
    </row>
    <row r="364" spans="1:15" x14ac:dyDescent="0.25">
      <c r="A364" t="str">
        <f t="shared" si="5"/>
        <v>9_NO_3_0</v>
      </c>
      <c r="B364">
        <v>9</v>
      </c>
      <c r="C364" t="s">
        <v>1364</v>
      </c>
      <c r="D364">
        <v>3</v>
      </c>
      <c r="E364">
        <v>0</v>
      </c>
      <c r="F364">
        <v>243045.70031263839</v>
      </c>
      <c r="G364">
        <v>5032.6027905572337</v>
      </c>
      <c r="H364">
        <v>2322.9881390612181</v>
      </c>
      <c r="I364">
        <v>7355.5909296184518</v>
      </c>
      <c r="J364">
        <v>2.0706000000000002</v>
      </c>
      <c r="K364">
        <v>2.12</v>
      </c>
      <c r="L364">
        <v>2.7332999999999998</v>
      </c>
      <c r="M364">
        <v>0.65</v>
      </c>
      <c r="N364" t="s">
        <v>3183</v>
      </c>
      <c r="O364" t="s">
        <v>3183</v>
      </c>
    </row>
    <row r="365" spans="1:15" x14ac:dyDescent="0.25">
      <c r="A365" t="str">
        <f t="shared" si="5"/>
        <v>9_NO_4_0</v>
      </c>
      <c r="B365">
        <v>9</v>
      </c>
      <c r="C365" t="s">
        <v>1364</v>
      </c>
      <c r="D365">
        <v>4</v>
      </c>
      <c r="E365">
        <v>0</v>
      </c>
      <c r="F365">
        <v>323537.91367769212</v>
      </c>
      <c r="G365">
        <v>6651.4746181712417</v>
      </c>
      <c r="H365">
        <v>3170.546641328719</v>
      </c>
      <c r="I365">
        <v>9822.0212594999612</v>
      </c>
      <c r="J365">
        <v>2.0558999999999998</v>
      </c>
      <c r="K365">
        <v>2.169</v>
      </c>
      <c r="L365">
        <v>2.7421000000000002</v>
      </c>
      <c r="M365">
        <v>0.65</v>
      </c>
      <c r="N365" t="s">
        <v>3183</v>
      </c>
      <c r="O365" t="s">
        <v>3183</v>
      </c>
    </row>
    <row r="366" spans="1:15" x14ac:dyDescent="0.25">
      <c r="A366" t="str">
        <f t="shared" si="5"/>
        <v>9_NO_5_0</v>
      </c>
      <c r="B366">
        <v>9</v>
      </c>
      <c r="C366" t="s">
        <v>1364</v>
      </c>
      <c r="D366">
        <v>5</v>
      </c>
      <c r="E366">
        <v>0</v>
      </c>
      <c r="F366">
        <v>404556.2885201656</v>
      </c>
      <c r="G366">
        <v>8330.2577342060395</v>
      </c>
      <c r="H366">
        <v>4052.4038193038382</v>
      </c>
      <c r="I366">
        <v>12382.661553509881</v>
      </c>
      <c r="J366">
        <v>2.0590999999999999</v>
      </c>
      <c r="K366">
        <v>2.218</v>
      </c>
      <c r="L366">
        <v>2.7673000000000001</v>
      </c>
      <c r="M366">
        <v>0.65</v>
      </c>
      <c r="N366" t="s">
        <v>3183</v>
      </c>
      <c r="O366" t="s">
        <v>3183</v>
      </c>
    </row>
    <row r="367" spans="1:15" x14ac:dyDescent="0.25">
      <c r="A367" t="str">
        <f t="shared" si="5"/>
        <v>10_NO_1_0</v>
      </c>
      <c r="B367">
        <v>10</v>
      </c>
      <c r="C367" t="s">
        <v>1364</v>
      </c>
      <c r="D367">
        <v>1</v>
      </c>
      <c r="E367">
        <v>0</v>
      </c>
      <c r="F367">
        <v>95008.136796054634</v>
      </c>
      <c r="G367">
        <v>2078.0373084282842</v>
      </c>
      <c r="H367">
        <v>808.24238785712248</v>
      </c>
      <c r="I367">
        <v>2886.2796962854059</v>
      </c>
      <c r="J367">
        <v>2.1871999999999998</v>
      </c>
      <c r="K367">
        <v>2.2080000000000002</v>
      </c>
      <c r="L367">
        <v>2.7875000000000001</v>
      </c>
      <c r="M367">
        <v>0.65</v>
      </c>
      <c r="N367" t="s">
        <v>3183</v>
      </c>
      <c r="O367" t="s">
        <v>3183</v>
      </c>
    </row>
    <row r="368" spans="1:15" x14ac:dyDescent="0.25">
      <c r="A368" t="str">
        <f t="shared" si="5"/>
        <v>10_NO_2_0</v>
      </c>
      <c r="B368">
        <v>10</v>
      </c>
      <c r="C368" t="s">
        <v>1364</v>
      </c>
      <c r="D368">
        <v>2</v>
      </c>
      <c r="E368">
        <v>0</v>
      </c>
      <c r="F368">
        <v>190048.14105992901</v>
      </c>
      <c r="G368">
        <v>4024.1072521199681</v>
      </c>
      <c r="H368">
        <v>1684.0776872980141</v>
      </c>
      <c r="I368">
        <v>5708.1849394179808</v>
      </c>
      <c r="J368">
        <v>2.1173999999999999</v>
      </c>
      <c r="K368">
        <v>2.3039999999999998</v>
      </c>
      <c r="L368">
        <v>2.7534999999999998</v>
      </c>
      <c r="M368">
        <v>0.65</v>
      </c>
      <c r="N368" t="s">
        <v>3183</v>
      </c>
      <c r="O368" t="s">
        <v>3183</v>
      </c>
    </row>
    <row r="369" spans="1:15" x14ac:dyDescent="0.25">
      <c r="A369" t="str">
        <f t="shared" si="5"/>
        <v>10_NO_3_0</v>
      </c>
      <c r="B369">
        <v>10</v>
      </c>
      <c r="C369" t="s">
        <v>1364</v>
      </c>
      <c r="D369">
        <v>3</v>
      </c>
      <c r="E369">
        <v>0</v>
      </c>
      <c r="F369">
        <v>284675.48241946718</v>
      </c>
      <c r="G369">
        <v>5894.6059337176403</v>
      </c>
      <c r="H369">
        <v>2592.8749410369792</v>
      </c>
      <c r="I369">
        <v>8487.4808747546194</v>
      </c>
      <c r="J369">
        <v>2.0706000000000002</v>
      </c>
      <c r="K369">
        <v>2.3660000000000001</v>
      </c>
      <c r="L369">
        <v>2.7311999999999999</v>
      </c>
      <c r="M369">
        <v>0.65</v>
      </c>
      <c r="N369" t="s">
        <v>3183</v>
      </c>
      <c r="O369" t="s">
        <v>3183</v>
      </c>
    </row>
    <row r="370" spans="1:15" x14ac:dyDescent="0.25">
      <c r="A370" t="str">
        <f t="shared" si="5"/>
        <v>10_NO_4_0</v>
      </c>
      <c r="B370">
        <v>10</v>
      </c>
      <c r="C370" t="s">
        <v>1364</v>
      </c>
      <c r="D370">
        <v>4</v>
      </c>
      <c r="E370">
        <v>0</v>
      </c>
      <c r="F370">
        <v>378954.70497404039</v>
      </c>
      <c r="G370">
        <v>7790.7642196222678</v>
      </c>
      <c r="H370">
        <v>3540.6354332243991</v>
      </c>
      <c r="I370">
        <v>11331.399652846671</v>
      </c>
      <c r="J370">
        <v>2.0558999999999998</v>
      </c>
      <c r="K370">
        <v>2.4220000000000002</v>
      </c>
      <c r="L370">
        <v>2.7393999999999998</v>
      </c>
      <c r="M370">
        <v>0.65</v>
      </c>
      <c r="N370" t="s">
        <v>3183</v>
      </c>
      <c r="O370" t="s">
        <v>3183</v>
      </c>
    </row>
    <row r="371" spans="1:15" x14ac:dyDescent="0.25">
      <c r="A371" t="str">
        <f t="shared" si="5"/>
        <v>10_NO_5_0</v>
      </c>
      <c r="B371">
        <v>10</v>
      </c>
      <c r="C371" t="s">
        <v>1364</v>
      </c>
      <c r="D371">
        <v>5</v>
      </c>
      <c r="E371">
        <v>0</v>
      </c>
      <c r="F371">
        <v>473850.21192378033</v>
      </c>
      <c r="G371">
        <v>9757.0956248687362</v>
      </c>
      <c r="H371">
        <v>4527.3045746149292</v>
      </c>
      <c r="I371">
        <v>14284.400199483671</v>
      </c>
      <c r="J371">
        <v>2.0590999999999999</v>
      </c>
      <c r="K371">
        <v>2.4780000000000002</v>
      </c>
      <c r="L371">
        <v>2.7639</v>
      </c>
      <c r="M371">
        <v>0.65</v>
      </c>
      <c r="N371" t="s">
        <v>3183</v>
      </c>
      <c r="O371" t="s">
        <v>3183</v>
      </c>
    </row>
    <row r="372" spans="1:15" x14ac:dyDescent="0.25">
      <c r="A372" t="str">
        <f t="shared" si="5"/>
        <v>11_NO_1_0</v>
      </c>
      <c r="B372">
        <v>11</v>
      </c>
      <c r="C372" t="s">
        <v>1364</v>
      </c>
      <c r="D372">
        <v>1</v>
      </c>
      <c r="E372">
        <v>0</v>
      </c>
      <c r="F372">
        <v>116566.4838437393</v>
      </c>
      <c r="G372">
        <v>2549.5658636014009</v>
      </c>
      <c r="H372">
        <v>936.43329398070341</v>
      </c>
      <c r="I372">
        <v>3485.999157582105</v>
      </c>
      <c r="J372">
        <v>2.1871999999999998</v>
      </c>
      <c r="K372">
        <v>2.5590000000000002</v>
      </c>
      <c r="L372">
        <v>2.7865000000000002</v>
      </c>
      <c r="M372">
        <v>0.65</v>
      </c>
      <c r="N372" t="s">
        <v>3183</v>
      </c>
      <c r="O372" t="s">
        <v>3183</v>
      </c>
    </row>
    <row r="373" spans="1:15" x14ac:dyDescent="0.25">
      <c r="A373" t="str">
        <f t="shared" si="5"/>
        <v>11_NO_2_0</v>
      </c>
      <c r="B373">
        <v>11</v>
      </c>
      <c r="C373" t="s">
        <v>1364</v>
      </c>
      <c r="D373">
        <v>2</v>
      </c>
      <c r="E373">
        <v>0</v>
      </c>
      <c r="F373">
        <v>233172.06621943621</v>
      </c>
      <c r="G373">
        <v>4937.2195772730474</v>
      </c>
      <c r="H373">
        <v>1954.353545810977</v>
      </c>
      <c r="I373">
        <v>6891.5731230840238</v>
      </c>
      <c r="J373">
        <v>2.1173999999999999</v>
      </c>
      <c r="K373">
        <v>2.6739999999999999</v>
      </c>
      <c r="L373">
        <v>2.7517999999999998</v>
      </c>
      <c r="M373">
        <v>0.65</v>
      </c>
      <c r="N373" t="s">
        <v>3183</v>
      </c>
      <c r="O373" t="s">
        <v>3183</v>
      </c>
    </row>
    <row r="374" spans="1:15" x14ac:dyDescent="0.25">
      <c r="A374" t="str">
        <f t="shared" si="5"/>
        <v>11_NO_3_0</v>
      </c>
      <c r="B374">
        <v>11</v>
      </c>
      <c r="C374" t="s">
        <v>1364</v>
      </c>
      <c r="D374">
        <v>3</v>
      </c>
      <c r="E374">
        <v>0</v>
      </c>
      <c r="F374">
        <v>349271.34813084279</v>
      </c>
      <c r="G374">
        <v>7232.1541134194822</v>
      </c>
      <c r="H374">
        <v>3011.4282017281998</v>
      </c>
      <c r="I374">
        <v>10243.58231514768</v>
      </c>
      <c r="J374">
        <v>2.0706000000000002</v>
      </c>
      <c r="K374">
        <v>2.7480000000000002</v>
      </c>
      <c r="L374">
        <v>2.7288999999999999</v>
      </c>
      <c r="M374">
        <v>0.65</v>
      </c>
      <c r="N374" t="s">
        <v>3183</v>
      </c>
      <c r="O374" t="s">
        <v>3183</v>
      </c>
    </row>
    <row r="375" spans="1:15" x14ac:dyDescent="0.25">
      <c r="A375" t="str">
        <f t="shared" si="5"/>
        <v>11_NO_4_0</v>
      </c>
      <c r="B375">
        <v>11</v>
      </c>
      <c r="C375" t="s">
        <v>1364</v>
      </c>
      <c r="D375">
        <v>4</v>
      </c>
      <c r="E375">
        <v>0</v>
      </c>
      <c r="F375">
        <v>464943.51941338001</v>
      </c>
      <c r="G375">
        <v>9558.5706883864896</v>
      </c>
      <c r="H375">
        <v>4114.5866952321066</v>
      </c>
      <c r="I375">
        <v>13673.1573836186</v>
      </c>
      <c r="J375">
        <v>2.0558999999999998</v>
      </c>
      <c r="K375">
        <v>2.8140000000000001</v>
      </c>
      <c r="L375">
        <v>2.7364000000000002</v>
      </c>
      <c r="M375">
        <v>0.65</v>
      </c>
      <c r="N375" t="s">
        <v>3183</v>
      </c>
      <c r="O375" t="s">
        <v>3183</v>
      </c>
    </row>
    <row r="376" spans="1:15" x14ac:dyDescent="0.25">
      <c r="A376" t="str">
        <f t="shared" si="5"/>
        <v>11_NO_5_0</v>
      </c>
      <c r="B376">
        <v>11</v>
      </c>
      <c r="C376" t="s">
        <v>1364</v>
      </c>
      <c r="D376">
        <v>5</v>
      </c>
      <c r="E376">
        <v>0</v>
      </c>
      <c r="F376">
        <v>581371.81651224149</v>
      </c>
      <c r="G376">
        <v>11971.08340267243</v>
      </c>
      <c r="H376">
        <v>5263.8032036143304</v>
      </c>
      <c r="I376">
        <v>17234.88660628676</v>
      </c>
      <c r="J376">
        <v>2.0590999999999999</v>
      </c>
      <c r="K376">
        <v>2.8809999999999998</v>
      </c>
      <c r="L376">
        <v>2.7603</v>
      </c>
      <c r="M376">
        <v>0.65</v>
      </c>
      <c r="N376" t="s">
        <v>3183</v>
      </c>
      <c r="O376" t="s">
        <v>3183</v>
      </c>
    </row>
    <row r="377" spans="1:15" x14ac:dyDescent="0.25">
      <c r="A377" t="str">
        <f t="shared" si="5"/>
        <v>12_NO_1_0</v>
      </c>
      <c r="B377">
        <v>12</v>
      </c>
      <c r="C377" t="s">
        <v>1364</v>
      </c>
      <c r="D377">
        <v>1</v>
      </c>
      <c r="E377">
        <v>0</v>
      </c>
      <c r="F377">
        <v>141634.32924802389</v>
      </c>
      <c r="G377">
        <v>3097.854881244562</v>
      </c>
      <c r="H377">
        <v>1085.6391027474949</v>
      </c>
      <c r="I377">
        <v>4183.4939839920571</v>
      </c>
      <c r="J377">
        <v>2.1871999999999998</v>
      </c>
      <c r="K377">
        <v>2.9660000000000002</v>
      </c>
      <c r="L377">
        <v>2.7858000000000001</v>
      </c>
      <c r="M377">
        <v>0.65</v>
      </c>
      <c r="N377" t="s">
        <v>3183</v>
      </c>
      <c r="O377" t="s">
        <v>3183</v>
      </c>
    </row>
    <row r="378" spans="1:15" x14ac:dyDescent="0.25">
      <c r="A378" t="str">
        <f t="shared" si="5"/>
        <v>12_NO_2_0</v>
      </c>
      <c r="B378">
        <v>12</v>
      </c>
      <c r="C378" t="s">
        <v>1364</v>
      </c>
      <c r="D378">
        <v>2</v>
      </c>
      <c r="E378">
        <v>0</v>
      </c>
      <c r="F378">
        <v>283316.16524211911</v>
      </c>
      <c r="G378">
        <v>5998.9780948929047</v>
      </c>
      <c r="H378">
        <v>2268.9369221129509</v>
      </c>
      <c r="I378">
        <v>8267.9150170058565</v>
      </c>
      <c r="J378">
        <v>2.1173999999999999</v>
      </c>
      <c r="K378">
        <v>3.1040000000000001</v>
      </c>
      <c r="L378">
        <v>2.7505999999999999</v>
      </c>
      <c r="M378">
        <v>0.65</v>
      </c>
      <c r="N378" t="s">
        <v>3183</v>
      </c>
      <c r="O378" t="s">
        <v>3183</v>
      </c>
    </row>
    <row r="379" spans="1:15" x14ac:dyDescent="0.25">
      <c r="A379" t="str">
        <f t="shared" si="5"/>
        <v>12_NO_3_0</v>
      </c>
      <c r="B379">
        <v>12</v>
      </c>
      <c r="C379" t="s">
        <v>1364</v>
      </c>
      <c r="D379">
        <v>3</v>
      </c>
      <c r="E379">
        <v>0</v>
      </c>
      <c r="F379">
        <v>424382.81988825608</v>
      </c>
      <c r="G379">
        <v>8787.4426944681363</v>
      </c>
      <c r="H379">
        <v>3498.5967510573259</v>
      </c>
      <c r="I379">
        <v>12286.039445525461</v>
      </c>
      <c r="J379">
        <v>2.0706000000000002</v>
      </c>
      <c r="K379">
        <v>3.1920000000000002</v>
      </c>
      <c r="L379">
        <v>2.7271999999999998</v>
      </c>
      <c r="M379">
        <v>0.65</v>
      </c>
      <c r="N379" t="s">
        <v>3183</v>
      </c>
      <c r="O379" t="s">
        <v>3183</v>
      </c>
    </row>
    <row r="380" spans="1:15" x14ac:dyDescent="0.25">
      <c r="A380" t="str">
        <f t="shared" si="5"/>
        <v>12_NO_4_0</v>
      </c>
      <c r="B380">
        <v>12</v>
      </c>
      <c r="C380" t="s">
        <v>1364</v>
      </c>
      <c r="D380">
        <v>4</v>
      </c>
      <c r="E380">
        <v>0</v>
      </c>
      <c r="F380">
        <v>564930.51294749579</v>
      </c>
      <c r="G380">
        <v>11614.15960555419</v>
      </c>
      <c r="H380">
        <v>4782.6283280607486</v>
      </c>
      <c r="I380">
        <v>16396.787933614942</v>
      </c>
      <c r="J380">
        <v>2.0558999999999998</v>
      </c>
      <c r="K380">
        <v>3.2709999999999999</v>
      </c>
      <c r="L380">
        <v>2.7342</v>
      </c>
      <c r="M380">
        <v>0.65</v>
      </c>
      <c r="N380" t="s">
        <v>3183</v>
      </c>
      <c r="O380" t="s">
        <v>3183</v>
      </c>
    </row>
    <row r="381" spans="1:15" x14ac:dyDescent="0.25">
      <c r="A381" t="str">
        <f t="shared" si="5"/>
        <v>12_NO_5_0</v>
      </c>
      <c r="B381">
        <v>12</v>
      </c>
      <c r="C381" t="s">
        <v>1364</v>
      </c>
      <c r="D381">
        <v>5</v>
      </c>
      <c r="E381">
        <v>0</v>
      </c>
      <c r="F381">
        <v>706396.93812673097</v>
      </c>
      <c r="G381">
        <v>14545.487795467419</v>
      </c>
      <c r="H381">
        <v>6121.0393127775696</v>
      </c>
      <c r="I381">
        <v>20666.527108244991</v>
      </c>
      <c r="J381">
        <v>2.0590999999999999</v>
      </c>
      <c r="K381">
        <v>3.35</v>
      </c>
      <c r="L381">
        <v>2.7574999999999998</v>
      </c>
      <c r="M381">
        <v>0.65</v>
      </c>
      <c r="N381" t="s">
        <v>3183</v>
      </c>
      <c r="O381" t="s">
        <v>3183</v>
      </c>
    </row>
    <row r="382" spans="1:15" x14ac:dyDescent="0.25">
      <c r="A382" t="str">
        <f t="shared" si="5"/>
        <v>13_NO_1_0</v>
      </c>
      <c r="B382">
        <v>13</v>
      </c>
      <c r="C382" t="s">
        <v>1364</v>
      </c>
      <c r="D382">
        <v>1</v>
      </c>
      <c r="E382">
        <v>0</v>
      </c>
      <c r="F382">
        <v>166702.1746523084</v>
      </c>
      <c r="G382">
        <v>3646.143898887723</v>
      </c>
      <c r="H382">
        <v>1234.844911514286</v>
      </c>
      <c r="I382">
        <v>4880.9888104020083</v>
      </c>
      <c r="J382">
        <v>2.1871999999999998</v>
      </c>
      <c r="K382">
        <v>3.3740000000000001</v>
      </c>
      <c r="L382">
        <v>2.7852999999999999</v>
      </c>
      <c r="M382">
        <v>0.65</v>
      </c>
      <c r="N382" t="s">
        <v>3183</v>
      </c>
      <c r="O382" t="s">
        <v>3183</v>
      </c>
    </row>
    <row r="383" spans="1:15" x14ac:dyDescent="0.25">
      <c r="A383" t="str">
        <f t="shared" si="5"/>
        <v>13_NO_2_0</v>
      </c>
      <c r="B383">
        <v>13</v>
      </c>
      <c r="C383" t="s">
        <v>1364</v>
      </c>
      <c r="D383">
        <v>2</v>
      </c>
      <c r="E383">
        <v>0</v>
      </c>
      <c r="F383">
        <v>333460.26426480198</v>
      </c>
      <c r="G383">
        <v>7060.7366125127628</v>
      </c>
      <c r="H383">
        <v>2583.520298414925</v>
      </c>
      <c r="I383">
        <v>9644.2569109276883</v>
      </c>
      <c r="J383">
        <v>2.1173999999999999</v>
      </c>
      <c r="K383">
        <v>3.5339999999999998</v>
      </c>
      <c r="L383">
        <v>2.7496999999999998</v>
      </c>
      <c r="M383">
        <v>0.65</v>
      </c>
      <c r="N383" t="s">
        <v>3183</v>
      </c>
      <c r="O383" t="s">
        <v>3183</v>
      </c>
    </row>
    <row r="384" spans="1:15" x14ac:dyDescent="0.25">
      <c r="A384" t="str">
        <f t="shared" si="5"/>
        <v>13_NO_3_0</v>
      </c>
      <c r="B384">
        <v>13</v>
      </c>
      <c r="C384" t="s">
        <v>1364</v>
      </c>
      <c r="D384">
        <v>3</v>
      </c>
      <c r="E384">
        <v>0</v>
      </c>
      <c r="F384">
        <v>499494.29164566973</v>
      </c>
      <c r="G384">
        <v>10342.73127551679</v>
      </c>
      <c r="H384">
        <v>3985.765300386453</v>
      </c>
      <c r="I384">
        <v>14328.496575903249</v>
      </c>
      <c r="J384">
        <v>2.0706000000000002</v>
      </c>
      <c r="K384">
        <v>3.637</v>
      </c>
      <c r="L384">
        <v>2.726</v>
      </c>
      <c r="M384">
        <v>0.65</v>
      </c>
      <c r="N384" t="s">
        <v>3183</v>
      </c>
      <c r="O384" t="s">
        <v>3183</v>
      </c>
    </row>
    <row r="385" spans="1:15" x14ac:dyDescent="0.25">
      <c r="A385" t="str">
        <f t="shared" si="5"/>
        <v>13_NO_4_0</v>
      </c>
      <c r="B385">
        <v>13</v>
      </c>
      <c r="C385" t="s">
        <v>1364</v>
      </c>
      <c r="D385">
        <v>4</v>
      </c>
      <c r="E385">
        <v>0</v>
      </c>
      <c r="F385">
        <v>664917.50648161164</v>
      </c>
      <c r="G385">
        <v>13669.748522721889</v>
      </c>
      <c r="H385">
        <v>5450.6699608893923</v>
      </c>
      <c r="I385">
        <v>19120.41848361128</v>
      </c>
      <c r="J385">
        <v>2.0558999999999998</v>
      </c>
      <c r="K385">
        <v>3.7280000000000002</v>
      </c>
      <c r="L385">
        <v>2.7326999999999999</v>
      </c>
      <c r="M385">
        <v>0.65</v>
      </c>
      <c r="N385" t="s">
        <v>3183</v>
      </c>
      <c r="O385" t="s">
        <v>3183</v>
      </c>
    </row>
    <row r="386" spans="1:15" x14ac:dyDescent="0.25">
      <c r="A386" t="str">
        <f t="shared" si="5"/>
        <v>13_NO_5_0</v>
      </c>
      <c r="B386">
        <v>13</v>
      </c>
      <c r="C386" t="s">
        <v>1364</v>
      </c>
      <c r="D386">
        <v>5</v>
      </c>
      <c r="E386">
        <v>0</v>
      </c>
      <c r="F386">
        <v>831422.05974122067</v>
      </c>
      <c r="G386">
        <v>17119.892188262409</v>
      </c>
      <c r="H386">
        <v>6978.2754219408089</v>
      </c>
      <c r="I386">
        <v>24098.167610203222</v>
      </c>
      <c r="J386">
        <v>2.0590999999999999</v>
      </c>
      <c r="K386">
        <v>3.82</v>
      </c>
      <c r="L386">
        <v>2.7555999999999998</v>
      </c>
      <c r="M386">
        <v>0.65</v>
      </c>
      <c r="N386" t="s">
        <v>3183</v>
      </c>
      <c r="O386" t="s">
        <v>3183</v>
      </c>
    </row>
    <row r="387" spans="1:15" x14ac:dyDescent="0.25">
      <c r="A387" t="str">
        <f t="shared" si="5"/>
        <v>14_NO_1_0</v>
      </c>
      <c r="B387">
        <v>14</v>
      </c>
      <c r="C387" t="s">
        <v>1364</v>
      </c>
      <c r="D387">
        <v>1</v>
      </c>
      <c r="E387">
        <v>0</v>
      </c>
      <c r="F387">
        <v>191770.020056593</v>
      </c>
      <c r="G387">
        <v>4194.4329165308827</v>
      </c>
      <c r="H387">
        <v>1384.050720281077</v>
      </c>
      <c r="I387">
        <v>5578.4836368119604</v>
      </c>
      <c r="J387">
        <v>2.1871999999999998</v>
      </c>
      <c r="K387">
        <v>3.782</v>
      </c>
      <c r="L387">
        <v>2.7848999999999999</v>
      </c>
      <c r="M387">
        <v>0.65</v>
      </c>
      <c r="N387" t="s">
        <v>3183</v>
      </c>
      <c r="O387" t="s">
        <v>3183</v>
      </c>
    </row>
    <row r="388" spans="1:15" x14ac:dyDescent="0.25">
      <c r="A388" t="str">
        <f t="shared" si="5"/>
        <v>14_NO_2_0</v>
      </c>
      <c r="B388">
        <v>14</v>
      </c>
      <c r="C388" t="s">
        <v>1364</v>
      </c>
      <c r="D388">
        <v>2</v>
      </c>
      <c r="E388">
        <v>0</v>
      </c>
      <c r="F388">
        <v>383604.36328748491</v>
      </c>
      <c r="G388">
        <v>8122.49513013262</v>
      </c>
      <c r="H388">
        <v>2898.1036747168991</v>
      </c>
      <c r="I388">
        <v>11020.59880484952</v>
      </c>
      <c r="J388">
        <v>2.1173999999999999</v>
      </c>
      <c r="K388">
        <v>3.9649999999999999</v>
      </c>
      <c r="L388">
        <v>2.7490000000000001</v>
      </c>
      <c r="M388">
        <v>0.65</v>
      </c>
      <c r="N388" t="s">
        <v>3183</v>
      </c>
      <c r="O388" t="s">
        <v>3183</v>
      </c>
    </row>
    <row r="389" spans="1:15" x14ac:dyDescent="0.25">
      <c r="A389" t="str">
        <f t="shared" si="5"/>
        <v>14_NO_3_0</v>
      </c>
      <c r="B389">
        <v>14</v>
      </c>
      <c r="C389" t="s">
        <v>1364</v>
      </c>
      <c r="D389">
        <v>3</v>
      </c>
      <c r="E389">
        <v>0</v>
      </c>
      <c r="F389">
        <v>574605.76340308308</v>
      </c>
      <c r="G389">
        <v>11898.019856565439</v>
      </c>
      <c r="H389">
        <v>4472.9338497155804</v>
      </c>
      <c r="I389">
        <v>16370.95370628102</v>
      </c>
      <c r="J389">
        <v>2.0706000000000002</v>
      </c>
      <c r="K389">
        <v>4.0810000000000004</v>
      </c>
      <c r="L389">
        <v>2.7250999999999999</v>
      </c>
      <c r="M389">
        <v>0.65</v>
      </c>
      <c r="N389" t="s">
        <v>3183</v>
      </c>
      <c r="O389" t="s">
        <v>3183</v>
      </c>
    </row>
    <row r="390" spans="1:15" x14ac:dyDescent="0.25">
      <c r="A390" t="str">
        <f t="shared" si="5"/>
        <v>14_NO_4_0</v>
      </c>
      <c r="B390">
        <v>14</v>
      </c>
      <c r="C390" t="s">
        <v>1364</v>
      </c>
      <c r="D390">
        <v>4</v>
      </c>
      <c r="E390">
        <v>0</v>
      </c>
      <c r="F390">
        <v>764904.50001572748</v>
      </c>
      <c r="G390">
        <v>15725.33743988959</v>
      </c>
      <c r="H390">
        <v>6118.7115937180351</v>
      </c>
      <c r="I390">
        <v>21844.049033607618</v>
      </c>
      <c r="J390">
        <v>2.0558999999999998</v>
      </c>
      <c r="K390">
        <v>4.1849999999999996</v>
      </c>
      <c r="L390">
        <v>2.7315999999999998</v>
      </c>
      <c r="M390">
        <v>0.65</v>
      </c>
      <c r="N390" t="s">
        <v>3183</v>
      </c>
      <c r="O390" t="s">
        <v>3183</v>
      </c>
    </row>
    <row r="391" spans="1:15" x14ac:dyDescent="0.25">
      <c r="A391" t="str">
        <f t="shared" si="5"/>
        <v>14_NO_5_0</v>
      </c>
      <c r="B391">
        <v>14</v>
      </c>
      <c r="C391" t="s">
        <v>1364</v>
      </c>
      <c r="D391">
        <v>5</v>
      </c>
      <c r="E391">
        <v>0</v>
      </c>
      <c r="F391">
        <v>956447.18135571037</v>
      </c>
      <c r="G391">
        <v>19694.29658105741</v>
      </c>
      <c r="H391">
        <v>7835.5115311040481</v>
      </c>
      <c r="I391">
        <v>27529.80811216146</v>
      </c>
      <c r="J391">
        <v>2.0590999999999999</v>
      </c>
      <c r="K391">
        <v>4.2889999999999997</v>
      </c>
      <c r="L391">
        <v>2.7542</v>
      </c>
      <c r="M391">
        <v>0.65</v>
      </c>
      <c r="N391" t="s">
        <v>3183</v>
      </c>
      <c r="O391" t="s">
        <v>3183</v>
      </c>
    </row>
    <row r="392" spans="1:15" x14ac:dyDescent="0.25">
      <c r="A392" t="str">
        <f t="shared" ref="A392:A455" si="6">B392&amp;"_"&amp;C392&amp;"_"&amp;D392&amp;"_"&amp;E392</f>
        <v>15_NO_1_0</v>
      </c>
      <c r="B392">
        <v>15</v>
      </c>
      <c r="C392" t="s">
        <v>1364</v>
      </c>
      <c r="D392">
        <v>1</v>
      </c>
      <c r="E392">
        <v>0</v>
      </c>
      <c r="F392">
        <v>233131.96497366251</v>
      </c>
      <c r="G392">
        <v>5099.1097956420981</v>
      </c>
      <c r="H392">
        <v>1630.625577961408</v>
      </c>
      <c r="I392">
        <v>6729.7353736035056</v>
      </c>
      <c r="J392">
        <v>2.1871999999999998</v>
      </c>
      <c r="K392">
        <v>4.4550000000000001</v>
      </c>
      <c r="L392">
        <v>2.7846000000000002</v>
      </c>
      <c r="M392">
        <v>0.65</v>
      </c>
      <c r="N392" t="s">
        <v>3183</v>
      </c>
      <c r="O392" t="s">
        <v>3183</v>
      </c>
    </row>
    <row r="393" spans="1:15" x14ac:dyDescent="0.25">
      <c r="A393" t="str">
        <f t="shared" si="6"/>
        <v>15_NO_2_0</v>
      </c>
      <c r="B393">
        <v>15</v>
      </c>
      <c r="C393" t="s">
        <v>1364</v>
      </c>
      <c r="D393">
        <v>2</v>
      </c>
      <c r="E393">
        <v>0</v>
      </c>
      <c r="F393">
        <v>466342.12667491159</v>
      </c>
      <c r="G393">
        <v>9874.3966842053869</v>
      </c>
      <c r="H393">
        <v>3417.978550107955</v>
      </c>
      <c r="I393">
        <v>13292.37523431334</v>
      </c>
      <c r="J393">
        <v>2.1173999999999999</v>
      </c>
      <c r="K393">
        <v>4.6760000000000002</v>
      </c>
      <c r="L393">
        <v>2.7484999999999999</v>
      </c>
      <c r="M393">
        <v>0.65</v>
      </c>
      <c r="N393" t="s">
        <v>3183</v>
      </c>
      <c r="O393" t="s">
        <v>3183</v>
      </c>
    </row>
    <row r="394" spans="1:15" x14ac:dyDescent="0.25">
      <c r="A394" t="str">
        <f t="shared" si="6"/>
        <v>15_NO_3_0</v>
      </c>
      <c r="B394">
        <v>15</v>
      </c>
      <c r="C394" t="s">
        <v>1364</v>
      </c>
      <c r="D394">
        <v>3</v>
      </c>
      <c r="E394">
        <v>0</v>
      </c>
      <c r="F394">
        <v>698539.6918028153</v>
      </c>
      <c r="G394">
        <v>14464.246015295719</v>
      </c>
      <c r="H394">
        <v>5278.0199030670001</v>
      </c>
      <c r="I394">
        <v>19742.265918362718</v>
      </c>
      <c r="J394">
        <v>2.0706000000000002</v>
      </c>
      <c r="K394">
        <v>4.8159999999999998</v>
      </c>
      <c r="L394">
        <v>2.7242000000000002</v>
      </c>
      <c r="M394">
        <v>0.65</v>
      </c>
      <c r="N394" t="s">
        <v>3183</v>
      </c>
      <c r="O394" t="s">
        <v>3183</v>
      </c>
    </row>
    <row r="395" spans="1:15" x14ac:dyDescent="0.25">
      <c r="A395" t="str">
        <f t="shared" si="6"/>
        <v>15_NO_4_0</v>
      </c>
      <c r="B395">
        <v>15</v>
      </c>
      <c r="C395" t="s">
        <v>1364</v>
      </c>
      <c r="D395">
        <v>4</v>
      </c>
      <c r="E395">
        <v>0</v>
      </c>
      <c r="F395">
        <v>929883.0393470187</v>
      </c>
      <c r="G395">
        <v>19117.059153216291</v>
      </c>
      <c r="H395">
        <v>7222.7052780170116</v>
      </c>
      <c r="I395">
        <v>26339.7644312333</v>
      </c>
      <c r="J395">
        <v>2.0558999999999998</v>
      </c>
      <c r="K395">
        <v>4.9400000000000004</v>
      </c>
      <c r="L395">
        <v>2.7303999999999999</v>
      </c>
      <c r="M395">
        <v>0.65</v>
      </c>
      <c r="N395" t="s">
        <v>3183</v>
      </c>
      <c r="O395" t="s">
        <v>3183</v>
      </c>
    </row>
    <row r="396" spans="1:15" x14ac:dyDescent="0.25">
      <c r="A396" t="str">
        <f t="shared" si="6"/>
        <v>15_NO_5_0</v>
      </c>
      <c r="B396">
        <v>15</v>
      </c>
      <c r="C396" t="s">
        <v>1364</v>
      </c>
      <c r="D396">
        <v>5</v>
      </c>
      <c r="E396">
        <v>0</v>
      </c>
      <c r="F396">
        <v>1162738.6320196181</v>
      </c>
      <c r="G396">
        <v>23942.06382916915</v>
      </c>
      <c r="H396">
        <v>9252.1646316930619</v>
      </c>
      <c r="I396">
        <v>33194.228460862207</v>
      </c>
      <c r="J396">
        <v>2.0590999999999999</v>
      </c>
      <c r="K396">
        <v>5.0640000000000001</v>
      </c>
      <c r="L396">
        <v>2.7526999999999999</v>
      </c>
      <c r="M396">
        <v>0.65</v>
      </c>
      <c r="N396" t="s">
        <v>3183</v>
      </c>
      <c r="O396" t="s">
        <v>3183</v>
      </c>
    </row>
    <row r="397" spans="1:15" x14ac:dyDescent="0.25">
      <c r="A397" t="str">
        <f t="shared" si="6"/>
        <v>16_NO_1_0</v>
      </c>
      <c r="B397">
        <v>16</v>
      </c>
      <c r="C397" t="s">
        <v>1364</v>
      </c>
      <c r="D397">
        <v>1</v>
      </c>
      <c r="E397">
        <v>0</v>
      </c>
      <c r="F397">
        <v>278705.30791865179</v>
      </c>
      <c r="G397">
        <v>6095.8992297173627</v>
      </c>
      <c r="H397">
        <v>1901.717822058816</v>
      </c>
      <c r="I397">
        <v>7997.6170517761784</v>
      </c>
      <c r="J397">
        <v>2.1871999999999998</v>
      </c>
      <c r="K397">
        <v>5.1959999999999997</v>
      </c>
      <c r="L397">
        <v>2.7841999999999998</v>
      </c>
      <c r="M397">
        <v>0.65</v>
      </c>
      <c r="N397" t="s">
        <v>3183</v>
      </c>
      <c r="O397" t="s">
        <v>3183</v>
      </c>
    </row>
    <row r="398" spans="1:15" x14ac:dyDescent="0.25">
      <c r="A398" t="str">
        <f t="shared" si="6"/>
        <v>16_NO_2_0</v>
      </c>
      <c r="B398">
        <v>16</v>
      </c>
      <c r="C398" t="s">
        <v>1364</v>
      </c>
      <c r="D398">
        <v>2</v>
      </c>
      <c r="E398">
        <v>0</v>
      </c>
      <c r="F398">
        <v>557504.09869814897</v>
      </c>
      <c r="G398">
        <v>11804.673669238289</v>
      </c>
      <c r="H398">
        <v>3989.545529586188</v>
      </c>
      <c r="I398">
        <v>15794.219198824479</v>
      </c>
      <c r="J398">
        <v>2.1173999999999999</v>
      </c>
      <c r="K398">
        <v>5.4580000000000002</v>
      </c>
      <c r="L398">
        <v>2.7477999999999998</v>
      </c>
      <c r="M398">
        <v>0.65</v>
      </c>
      <c r="N398" t="s">
        <v>3183</v>
      </c>
      <c r="O398" t="s">
        <v>3183</v>
      </c>
    </row>
    <row r="399" spans="1:15" x14ac:dyDescent="0.25">
      <c r="A399" t="str">
        <f t="shared" si="6"/>
        <v>16_NO_3_0</v>
      </c>
      <c r="B399">
        <v>16</v>
      </c>
      <c r="C399" t="s">
        <v>1364</v>
      </c>
      <c r="D399">
        <v>3</v>
      </c>
      <c r="E399">
        <v>0</v>
      </c>
      <c r="F399">
        <v>835092.34745779284</v>
      </c>
      <c r="G399">
        <v>17291.760655642171</v>
      </c>
      <c r="H399">
        <v>6163.1571264959766</v>
      </c>
      <c r="I399">
        <v>23454.917782138149</v>
      </c>
      <c r="J399">
        <v>2.0706000000000002</v>
      </c>
      <c r="K399">
        <v>5.6230000000000002</v>
      </c>
      <c r="L399">
        <v>2.7233999999999998</v>
      </c>
      <c r="M399">
        <v>0.65</v>
      </c>
      <c r="N399" t="s">
        <v>3183</v>
      </c>
      <c r="O399" t="s">
        <v>3183</v>
      </c>
    </row>
    <row r="400" spans="1:15" x14ac:dyDescent="0.25">
      <c r="A400" t="str">
        <f t="shared" si="6"/>
        <v>16_NO_4_0</v>
      </c>
      <c r="B400">
        <v>16</v>
      </c>
      <c r="C400" t="s">
        <v>1364</v>
      </c>
      <c r="D400">
        <v>4</v>
      </c>
      <c r="E400">
        <v>0</v>
      </c>
      <c r="F400">
        <v>1111659.393592041</v>
      </c>
      <c r="G400">
        <v>22854.119804627171</v>
      </c>
      <c r="H400">
        <v>8436.4710616070806</v>
      </c>
      <c r="I400">
        <v>31290.590866234252</v>
      </c>
      <c r="J400">
        <v>2.0558999999999998</v>
      </c>
      <c r="K400">
        <v>5.7709999999999999</v>
      </c>
      <c r="L400">
        <v>2.7292999999999998</v>
      </c>
      <c r="M400">
        <v>0.65</v>
      </c>
      <c r="N400" t="s">
        <v>3183</v>
      </c>
      <c r="O400" t="s">
        <v>3183</v>
      </c>
    </row>
    <row r="401" spans="1:15" x14ac:dyDescent="0.25">
      <c r="A401" t="str">
        <f t="shared" si="6"/>
        <v>16_NO_5_0</v>
      </c>
      <c r="B401">
        <v>16</v>
      </c>
      <c r="C401" t="s">
        <v>1364</v>
      </c>
      <c r="D401">
        <v>5</v>
      </c>
      <c r="E401">
        <v>0</v>
      </c>
      <c r="F401">
        <v>1390034.30311476</v>
      </c>
      <c r="G401">
        <v>28622.33101527044</v>
      </c>
      <c r="H401">
        <v>10809.678125806549</v>
      </c>
      <c r="I401">
        <v>39432.009141076996</v>
      </c>
      <c r="J401">
        <v>2.0590999999999999</v>
      </c>
      <c r="K401">
        <v>5.9169999999999998</v>
      </c>
      <c r="L401">
        <v>2.7513000000000001</v>
      </c>
      <c r="M401">
        <v>0.65</v>
      </c>
      <c r="N401" t="s">
        <v>3183</v>
      </c>
      <c r="O401" t="s">
        <v>3183</v>
      </c>
    </row>
    <row r="402" spans="1:15" x14ac:dyDescent="0.25">
      <c r="A402" t="str">
        <f t="shared" si="6"/>
        <v>17_NO_1_0</v>
      </c>
      <c r="B402">
        <v>17</v>
      </c>
      <c r="C402" t="s">
        <v>1364</v>
      </c>
      <c r="D402">
        <v>1</v>
      </c>
      <c r="E402">
        <v>0</v>
      </c>
      <c r="F402">
        <v>330793.96115731681</v>
      </c>
      <c r="G402">
        <v>6971.4669504207004</v>
      </c>
      <c r="H402">
        <v>1925.725059166306</v>
      </c>
      <c r="I402">
        <v>8897.1920095870046</v>
      </c>
      <c r="J402">
        <v>2.1074999999999999</v>
      </c>
      <c r="K402">
        <v>5.2619999999999996</v>
      </c>
      <c r="L402">
        <v>2.6177000000000001</v>
      </c>
      <c r="M402">
        <v>0.65</v>
      </c>
      <c r="N402" t="s">
        <v>3183</v>
      </c>
      <c r="O402" t="s">
        <v>3183</v>
      </c>
    </row>
    <row r="403" spans="1:15" x14ac:dyDescent="0.25">
      <c r="A403" t="str">
        <f t="shared" si="6"/>
        <v>17_NO_2_0</v>
      </c>
      <c r="B403">
        <v>17</v>
      </c>
      <c r="C403" t="s">
        <v>1364</v>
      </c>
      <c r="D403">
        <v>2</v>
      </c>
      <c r="E403">
        <v>0</v>
      </c>
      <c r="F403">
        <v>661782.97004724597</v>
      </c>
      <c r="G403">
        <v>13487.875104969869</v>
      </c>
      <c r="H403">
        <v>4048.9277923072018</v>
      </c>
      <c r="I403">
        <v>17536.80289727707</v>
      </c>
      <c r="J403">
        <v>2.0381</v>
      </c>
      <c r="K403">
        <v>5.5389999999999997</v>
      </c>
      <c r="L403">
        <v>2.5781000000000001</v>
      </c>
      <c r="M403">
        <v>0.65</v>
      </c>
      <c r="N403" t="s">
        <v>3183</v>
      </c>
      <c r="O403" t="s">
        <v>3183</v>
      </c>
    </row>
    <row r="404" spans="1:15" x14ac:dyDescent="0.25">
      <c r="A404" t="str">
        <f t="shared" si="6"/>
        <v>17_NO_3_0</v>
      </c>
      <c r="B404">
        <v>17</v>
      </c>
      <c r="C404" t="s">
        <v>1364</v>
      </c>
      <c r="D404">
        <v>3</v>
      </c>
      <c r="E404">
        <v>0</v>
      </c>
      <c r="F404">
        <v>991420.88651573216</v>
      </c>
      <c r="G404">
        <v>19749.212679037711</v>
      </c>
      <c r="H404">
        <v>6260.1445249063763</v>
      </c>
      <c r="I404">
        <v>26009.357203944091</v>
      </c>
      <c r="J404">
        <v>1.992</v>
      </c>
      <c r="K404">
        <v>5.7119999999999997</v>
      </c>
      <c r="L404">
        <v>2.5516000000000001</v>
      </c>
      <c r="M404">
        <v>0.65</v>
      </c>
      <c r="N404" t="s">
        <v>3183</v>
      </c>
      <c r="O404" t="s">
        <v>3183</v>
      </c>
    </row>
    <row r="405" spans="1:15" x14ac:dyDescent="0.25">
      <c r="A405" t="str">
        <f t="shared" si="6"/>
        <v>17_NO_4_0</v>
      </c>
      <c r="B405">
        <v>17</v>
      </c>
      <c r="C405" t="s">
        <v>1364</v>
      </c>
      <c r="D405">
        <v>4</v>
      </c>
      <c r="E405">
        <v>0</v>
      </c>
      <c r="F405">
        <v>1320074.7064315011</v>
      </c>
      <c r="G405">
        <v>26104.29241091053</v>
      </c>
      <c r="H405">
        <v>8572.8513501751149</v>
      </c>
      <c r="I405">
        <v>34677.143761085637</v>
      </c>
      <c r="J405">
        <v>1.9775</v>
      </c>
      <c r="K405">
        <v>5.8639999999999999</v>
      </c>
      <c r="L405">
        <v>2.5548999999999999</v>
      </c>
      <c r="M405">
        <v>0.65</v>
      </c>
      <c r="N405" t="s">
        <v>3183</v>
      </c>
      <c r="O405" t="s">
        <v>3183</v>
      </c>
    </row>
    <row r="406" spans="1:15" x14ac:dyDescent="0.25">
      <c r="A406" t="str">
        <f t="shared" si="6"/>
        <v>17_NO_5_0</v>
      </c>
      <c r="B406">
        <v>17</v>
      </c>
      <c r="C406" t="s">
        <v>1364</v>
      </c>
      <c r="D406">
        <v>5</v>
      </c>
      <c r="E406">
        <v>0</v>
      </c>
      <c r="F406">
        <v>1650683.138015765</v>
      </c>
      <c r="G406">
        <v>32692.22849501028</v>
      </c>
      <c r="H406">
        <v>10986.888730204621</v>
      </c>
      <c r="I406">
        <v>43679.117225214897</v>
      </c>
      <c r="J406">
        <v>1.9804999999999999</v>
      </c>
      <c r="K406">
        <v>6.0140000000000002</v>
      </c>
      <c r="L406">
        <v>2.5741999999999998</v>
      </c>
      <c r="M406">
        <v>0.65</v>
      </c>
      <c r="N406" t="s">
        <v>3183</v>
      </c>
      <c r="O406" t="s">
        <v>3183</v>
      </c>
    </row>
    <row r="407" spans="1:15" x14ac:dyDescent="0.25">
      <c r="A407" t="str">
        <f t="shared" si="6"/>
        <v>18_NO_1_0</v>
      </c>
      <c r="B407">
        <v>18</v>
      </c>
      <c r="C407" t="s">
        <v>1364</v>
      </c>
      <c r="D407">
        <v>1</v>
      </c>
      <c r="E407">
        <v>0</v>
      </c>
      <c r="F407">
        <v>383362.02870657819</v>
      </c>
      <c r="G407">
        <v>8079.3364661911874</v>
      </c>
      <c r="H407">
        <v>2215.03021888783</v>
      </c>
      <c r="I407">
        <v>10294.36668507902</v>
      </c>
      <c r="J407">
        <v>2.1074999999999999</v>
      </c>
      <c r="K407">
        <v>6.0519999999999996</v>
      </c>
      <c r="L407">
        <v>2.6232000000000002</v>
      </c>
      <c r="M407">
        <v>0.65</v>
      </c>
      <c r="N407" t="s">
        <v>3183</v>
      </c>
      <c r="O407" t="s">
        <v>3183</v>
      </c>
    </row>
    <row r="408" spans="1:15" x14ac:dyDescent="0.25">
      <c r="A408" t="str">
        <f t="shared" si="6"/>
        <v>18_NO_2_0</v>
      </c>
      <c r="B408">
        <v>18</v>
      </c>
      <c r="C408" t="s">
        <v>1364</v>
      </c>
      <c r="D408">
        <v>2</v>
      </c>
      <c r="E408">
        <v>0</v>
      </c>
      <c r="F408">
        <v>766950.10112389177</v>
      </c>
      <c r="G408">
        <v>15631.298543334449</v>
      </c>
      <c r="H408">
        <v>4658.8946205359134</v>
      </c>
      <c r="I408">
        <v>20290.193163870361</v>
      </c>
      <c r="J408">
        <v>2.0381</v>
      </c>
      <c r="K408">
        <v>6.3730000000000002</v>
      </c>
      <c r="L408">
        <v>2.5836000000000001</v>
      </c>
      <c r="M408">
        <v>0.65</v>
      </c>
      <c r="N408" t="s">
        <v>3183</v>
      </c>
      <c r="O408" t="s">
        <v>3183</v>
      </c>
    </row>
    <row r="409" spans="1:15" x14ac:dyDescent="0.25">
      <c r="A409" t="str">
        <f t="shared" si="6"/>
        <v>18_NO_3_0</v>
      </c>
      <c r="B409">
        <v>18</v>
      </c>
      <c r="C409" t="s">
        <v>1364</v>
      </c>
      <c r="D409">
        <v>3</v>
      </c>
      <c r="E409">
        <v>0</v>
      </c>
      <c r="F409">
        <v>1148972.3724913851</v>
      </c>
      <c r="G409">
        <v>22887.6555409455</v>
      </c>
      <c r="H409">
        <v>7204.7483318215363</v>
      </c>
      <c r="I409">
        <v>30092.403872767041</v>
      </c>
      <c r="J409">
        <v>1.992</v>
      </c>
      <c r="K409">
        <v>6.5739999999999998</v>
      </c>
      <c r="L409">
        <v>2.5571000000000002</v>
      </c>
      <c r="M409">
        <v>0.65</v>
      </c>
      <c r="N409" t="s">
        <v>3183</v>
      </c>
      <c r="O409" t="s">
        <v>3183</v>
      </c>
    </row>
    <row r="410" spans="1:15" x14ac:dyDescent="0.25">
      <c r="A410" t="str">
        <f t="shared" si="6"/>
        <v>18_NO_4_0</v>
      </c>
      <c r="B410">
        <v>18</v>
      </c>
      <c r="C410" t="s">
        <v>1364</v>
      </c>
      <c r="D410">
        <v>4</v>
      </c>
      <c r="E410">
        <v>0</v>
      </c>
      <c r="F410">
        <v>1529854.1597654771</v>
      </c>
      <c r="G410">
        <v>30252.651715842971</v>
      </c>
      <c r="H410">
        <v>9868.1621218099972</v>
      </c>
      <c r="I410">
        <v>40120.813837652968</v>
      </c>
      <c r="J410">
        <v>1.9775</v>
      </c>
      <c r="K410">
        <v>6.75</v>
      </c>
      <c r="L410">
        <v>2.5604</v>
      </c>
      <c r="M410">
        <v>0.65</v>
      </c>
      <c r="N410" t="s">
        <v>3183</v>
      </c>
      <c r="O410" t="s">
        <v>3183</v>
      </c>
    </row>
    <row r="411" spans="1:15" x14ac:dyDescent="0.25">
      <c r="A411" t="str">
        <f t="shared" si="6"/>
        <v>18_NO_5_0</v>
      </c>
      <c r="B411">
        <v>18</v>
      </c>
      <c r="C411" t="s">
        <v>1364</v>
      </c>
      <c r="D411">
        <v>5</v>
      </c>
      <c r="E411">
        <v>0</v>
      </c>
      <c r="F411">
        <v>1913001.1754976299</v>
      </c>
      <c r="G411">
        <v>37887.508571614468</v>
      </c>
      <c r="H411">
        <v>12649.04137379344</v>
      </c>
      <c r="I411">
        <v>50536.549945407911</v>
      </c>
      <c r="J411">
        <v>1.9804999999999999</v>
      </c>
      <c r="K411">
        <v>6.923</v>
      </c>
      <c r="L411">
        <v>2.5796999999999999</v>
      </c>
      <c r="M411">
        <v>0.65</v>
      </c>
      <c r="N411" t="s">
        <v>3183</v>
      </c>
      <c r="O411" t="s">
        <v>3183</v>
      </c>
    </row>
    <row r="412" spans="1:15" x14ac:dyDescent="0.25">
      <c r="A412" t="str">
        <f t="shared" si="6"/>
        <v>19_NO_1_0</v>
      </c>
      <c r="B412">
        <v>19</v>
      </c>
      <c r="C412" t="s">
        <v>1364</v>
      </c>
      <c r="D412">
        <v>1</v>
      </c>
      <c r="E412">
        <v>0</v>
      </c>
      <c r="F412">
        <v>433474.58118442498</v>
      </c>
      <c r="G412">
        <v>9135.4561189752567</v>
      </c>
      <c r="H412">
        <v>2491.0259402686552</v>
      </c>
      <c r="I412">
        <v>11626.48205924391</v>
      </c>
      <c r="J412">
        <v>2.1074999999999999</v>
      </c>
      <c r="K412">
        <v>6.806</v>
      </c>
      <c r="L412">
        <v>2.6273</v>
      </c>
      <c r="M412">
        <v>0.65</v>
      </c>
      <c r="N412" t="s">
        <v>3183</v>
      </c>
      <c r="O412" t="s">
        <v>3183</v>
      </c>
    </row>
    <row r="413" spans="1:15" x14ac:dyDescent="0.25">
      <c r="A413" t="str">
        <f t="shared" si="6"/>
        <v>19_NO_2_0</v>
      </c>
      <c r="B413">
        <v>19</v>
      </c>
      <c r="C413" t="s">
        <v>1364</v>
      </c>
      <c r="D413">
        <v>2</v>
      </c>
      <c r="E413">
        <v>0</v>
      </c>
      <c r="F413">
        <v>867204.75419981731</v>
      </c>
      <c r="G413">
        <v>17674.600200498018</v>
      </c>
      <c r="H413">
        <v>5240.8000208315816</v>
      </c>
      <c r="I413">
        <v>22915.400221329601</v>
      </c>
      <c r="J413">
        <v>2.0381</v>
      </c>
      <c r="K413">
        <v>7.1689999999999996</v>
      </c>
      <c r="L413">
        <v>2.5876999999999999</v>
      </c>
      <c r="M413">
        <v>0.65</v>
      </c>
      <c r="N413" t="s">
        <v>3183</v>
      </c>
      <c r="O413" t="s">
        <v>3183</v>
      </c>
    </row>
    <row r="414" spans="1:15" x14ac:dyDescent="0.25">
      <c r="A414" t="str">
        <f t="shared" si="6"/>
        <v>19_NO_3_0</v>
      </c>
      <c r="B414">
        <v>19</v>
      </c>
      <c r="C414" t="s">
        <v>1364</v>
      </c>
      <c r="D414">
        <v>3</v>
      </c>
      <c r="E414">
        <v>0</v>
      </c>
      <c r="F414">
        <v>1299164.446824705</v>
      </c>
      <c r="G414">
        <v>25879.498116644059</v>
      </c>
      <c r="H414">
        <v>8105.8957892660246</v>
      </c>
      <c r="I414">
        <v>33985.393905910089</v>
      </c>
      <c r="J414">
        <v>1.992</v>
      </c>
      <c r="K414">
        <v>7.3959999999999999</v>
      </c>
      <c r="L414">
        <v>2.5611000000000002</v>
      </c>
      <c r="M414">
        <v>0.65</v>
      </c>
      <c r="N414" t="s">
        <v>3183</v>
      </c>
      <c r="O414" t="s">
        <v>3183</v>
      </c>
    </row>
    <row r="415" spans="1:15" x14ac:dyDescent="0.25">
      <c r="A415" t="str">
        <f t="shared" si="6"/>
        <v>19_NO_4_0</v>
      </c>
      <c r="B415">
        <v>19</v>
      </c>
      <c r="C415" t="s">
        <v>1364</v>
      </c>
      <c r="D415">
        <v>4</v>
      </c>
      <c r="E415">
        <v>0</v>
      </c>
      <c r="F415">
        <v>1729834.5728579231</v>
      </c>
      <c r="G415">
        <v>34207.236372594583</v>
      </c>
      <c r="H415">
        <v>11103.882325258281</v>
      </c>
      <c r="I415">
        <v>45311.118697852857</v>
      </c>
      <c r="J415">
        <v>1.9775</v>
      </c>
      <c r="K415">
        <v>7.5949999999999998</v>
      </c>
      <c r="L415">
        <v>2.5644999999999998</v>
      </c>
      <c r="M415">
        <v>0.65</v>
      </c>
      <c r="N415" t="s">
        <v>3183</v>
      </c>
      <c r="O415" t="s">
        <v>3183</v>
      </c>
    </row>
    <row r="416" spans="1:15" x14ac:dyDescent="0.25">
      <c r="A416" t="str">
        <f t="shared" si="6"/>
        <v>19_NO_5_0</v>
      </c>
      <c r="B416">
        <v>19</v>
      </c>
      <c r="C416" t="s">
        <v>1364</v>
      </c>
      <c r="D416">
        <v>5</v>
      </c>
      <c r="E416">
        <v>0</v>
      </c>
      <c r="F416">
        <v>2163066.0348702362</v>
      </c>
      <c r="G416">
        <v>42840.111123191396</v>
      </c>
      <c r="H416">
        <v>14234.72694661182</v>
      </c>
      <c r="I416">
        <v>57074.83806980322</v>
      </c>
      <c r="J416">
        <v>1.9804999999999999</v>
      </c>
      <c r="K416">
        <v>7.7910000000000004</v>
      </c>
      <c r="L416">
        <v>2.5836999999999999</v>
      </c>
      <c r="M416">
        <v>0.65</v>
      </c>
      <c r="N416" t="s">
        <v>3183</v>
      </c>
      <c r="O416" t="s">
        <v>3183</v>
      </c>
    </row>
    <row r="417" spans="1:15" x14ac:dyDescent="0.25">
      <c r="A417" t="str">
        <f t="shared" si="6"/>
        <v>20_NO_1_0</v>
      </c>
      <c r="B417">
        <v>20</v>
      </c>
      <c r="C417" t="s">
        <v>1364</v>
      </c>
      <c r="D417">
        <v>1</v>
      </c>
      <c r="E417">
        <v>0</v>
      </c>
      <c r="F417">
        <v>483587.13366227201</v>
      </c>
      <c r="G417">
        <v>10191.57577175933</v>
      </c>
      <c r="H417">
        <v>2767.0216616494808</v>
      </c>
      <c r="I417">
        <v>12958.59743340881</v>
      </c>
      <c r="J417">
        <v>2.1074999999999999</v>
      </c>
      <c r="K417">
        <v>7.56</v>
      </c>
      <c r="L417">
        <v>2.6305000000000001</v>
      </c>
      <c r="M417">
        <v>0.65</v>
      </c>
      <c r="N417" t="s">
        <v>3183</v>
      </c>
      <c r="O417" t="s">
        <v>3183</v>
      </c>
    </row>
    <row r="418" spans="1:15" x14ac:dyDescent="0.25">
      <c r="A418" t="str">
        <f t="shared" si="6"/>
        <v>20_NO_2_0</v>
      </c>
      <c r="B418">
        <v>20</v>
      </c>
      <c r="C418" t="s">
        <v>1364</v>
      </c>
      <c r="D418">
        <v>2</v>
      </c>
      <c r="E418">
        <v>0</v>
      </c>
      <c r="F418">
        <v>967459.40727574285</v>
      </c>
      <c r="G418">
        <v>19717.901857661589</v>
      </c>
      <c r="H418">
        <v>5822.7054211272534</v>
      </c>
      <c r="I418">
        <v>25540.607278788852</v>
      </c>
      <c r="J418">
        <v>2.0381</v>
      </c>
      <c r="K418">
        <v>7.9649999999999999</v>
      </c>
      <c r="L418">
        <v>2.5909</v>
      </c>
      <c r="M418">
        <v>0.65</v>
      </c>
      <c r="N418" t="s">
        <v>3183</v>
      </c>
      <c r="O418" t="s">
        <v>3183</v>
      </c>
    </row>
    <row r="419" spans="1:15" x14ac:dyDescent="0.25">
      <c r="A419" t="str">
        <f t="shared" si="6"/>
        <v>20_NO_3_0</v>
      </c>
      <c r="B419">
        <v>20</v>
      </c>
      <c r="C419" t="s">
        <v>1364</v>
      </c>
      <c r="D419">
        <v>3</v>
      </c>
      <c r="E419">
        <v>0</v>
      </c>
      <c r="F419">
        <v>1449356.5211580249</v>
      </c>
      <c r="G419">
        <v>28871.340692342619</v>
      </c>
      <c r="H419">
        <v>9007.0432467105129</v>
      </c>
      <c r="I419">
        <v>37878.383939053143</v>
      </c>
      <c r="J419">
        <v>1.992</v>
      </c>
      <c r="K419">
        <v>8.218</v>
      </c>
      <c r="L419">
        <v>2.5642999999999998</v>
      </c>
      <c r="M419">
        <v>0.65</v>
      </c>
      <c r="N419" t="s">
        <v>3183</v>
      </c>
      <c r="O419" t="s">
        <v>3183</v>
      </c>
    </row>
    <row r="420" spans="1:15" x14ac:dyDescent="0.25">
      <c r="A420" t="str">
        <f t="shared" si="6"/>
        <v>20_NO_4_0</v>
      </c>
      <c r="B420">
        <v>20</v>
      </c>
      <c r="C420" t="s">
        <v>1364</v>
      </c>
      <c r="D420">
        <v>4</v>
      </c>
      <c r="E420">
        <v>0</v>
      </c>
      <c r="F420">
        <v>1929814.9859503701</v>
      </c>
      <c r="G420">
        <v>38161.821029346203</v>
      </c>
      <c r="H420">
        <v>12339.60252870657</v>
      </c>
      <c r="I420">
        <v>50501.423558052767</v>
      </c>
      <c r="J420">
        <v>1.9775</v>
      </c>
      <c r="K420">
        <v>8.44</v>
      </c>
      <c r="L420">
        <v>2.5676999999999999</v>
      </c>
      <c r="M420">
        <v>0.65</v>
      </c>
      <c r="N420" t="s">
        <v>3183</v>
      </c>
      <c r="O420" t="s">
        <v>3183</v>
      </c>
    </row>
    <row r="421" spans="1:15" x14ac:dyDescent="0.25">
      <c r="A421" t="str">
        <f t="shared" si="6"/>
        <v>20_NO_5_0</v>
      </c>
      <c r="B421">
        <v>20</v>
      </c>
      <c r="C421" t="s">
        <v>1364</v>
      </c>
      <c r="D421">
        <v>5</v>
      </c>
      <c r="E421">
        <v>0</v>
      </c>
      <c r="F421">
        <v>2413130.8942428431</v>
      </c>
      <c r="G421">
        <v>47792.713674768311</v>
      </c>
      <c r="H421">
        <v>15820.412519430211</v>
      </c>
      <c r="I421">
        <v>63613.126194198507</v>
      </c>
      <c r="J421">
        <v>1.9804999999999999</v>
      </c>
      <c r="K421">
        <v>8.6590000000000007</v>
      </c>
      <c r="L421">
        <v>2.5869</v>
      </c>
      <c r="M421">
        <v>0.65</v>
      </c>
      <c r="N421" t="s">
        <v>3183</v>
      </c>
      <c r="O421" t="s">
        <v>3183</v>
      </c>
    </row>
    <row r="422" spans="1:15" x14ac:dyDescent="0.25">
      <c r="A422" t="str">
        <f t="shared" si="6"/>
        <v>21_NO_1_0</v>
      </c>
      <c r="B422">
        <v>21</v>
      </c>
      <c r="C422" t="s">
        <v>1364</v>
      </c>
      <c r="D422">
        <v>1</v>
      </c>
      <c r="E422">
        <v>0</v>
      </c>
      <c r="F422">
        <v>652707.97801555914</v>
      </c>
      <c r="G422">
        <v>13755.78949836806</v>
      </c>
      <c r="H422">
        <v>3697.9818487436819</v>
      </c>
      <c r="I422">
        <v>17453.771347111739</v>
      </c>
      <c r="J422">
        <v>2.1074999999999999</v>
      </c>
      <c r="K422">
        <v>10.103999999999999</v>
      </c>
      <c r="L422">
        <v>2.6375999999999999</v>
      </c>
      <c r="M422">
        <v>0.65</v>
      </c>
      <c r="N422" t="s">
        <v>3183</v>
      </c>
      <c r="O422" t="s">
        <v>3183</v>
      </c>
    </row>
    <row r="423" spans="1:15" x14ac:dyDescent="0.25">
      <c r="A423" t="str">
        <f t="shared" si="6"/>
        <v>21_NO_2_0</v>
      </c>
      <c r="B423">
        <v>21</v>
      </c>
      <c r="C423" t="s">
        <v>1364</v>
      </c>
      <c r="D423">
        <v>2</v>
      </c>
      <c r="E423">
        <v>0</v>
      </c>
      <c r="F423">
        <v>1305800.815569438</v>
      </c>
      <c r="G423">
        <v>26613.677156290349</v>
      </c>
      <c r="H423">
        <v>7785.528459180412</v>
      </c>
      <c r="I423">
        <v>34399.205615470768</v>
      </c>
      <c r="J423">
        <v>2.0381</v>
      </c>
      <c r="K423">
        <v>10.651</v>
      </c>
      <c r="L423">
        <v>2.5979999999999999</v>
      </c>
      <c r="M423">
        <v>0.65</v>
      </c>
      <c r="N423" t="s">
        <v>3183</v>
      </c>
      <c r="O423" t="s">
        <v>3183</v>
      </c>
    </row>
    <row r="424" spans="1:15" x14ac:dyDescent="0.25">
      <c r="A424" t="str">
        <f t="shared" si="6"/>
        <v>21_NO_3_0</v>
      </c>
      <c r="B424">
        <v>21</v>
      </c>
      <c r="C424" t="s">
        <v>1364</v>
      </c>
      <c r="D424">
        <v>3</v>
      </c>
      <c r="E424">
        <v>0</v>
      </c>
      <c r="F424">
        <v>1956227.7374596</v>
      </c>
      <c r="G424">
        <v>38968.270853661641</v>
      </c>
      <c r="H424">
        <v>12046.700533369711</v>
      </c>
      <c r="I424">
        <v>51014.971387031357</v>
      </c>
      <c r="J424">
        <v>1.992</v>
      </c>
      <c r="K424">
        <v>10.992000000000001</v>
      </c>
      <c r="L424">
        <v>2.5714000000000001</v>
      </c>
      <c r="M424">
        <v>0.65</v>
      </c>
      <c r="N424" t="s">
        <v>3183</v>
      </c>
      <c r="O424" t="s">
        <v>3183</v>
      </c>
    </row>
    <row r="425" spans="1:15" x14ac:dyDescent="0.25">
      <c r="A425" t="str">
        <f t="shared" si="6"/>
        <v>21_NO_4_0</v>
      </c>
      <c r="B425">
        <v>21</v>
      </c>
      <c r="C425" t="s">
        <v>1364</v>
      </c>
      <c r="D425">
        <v>4</v>
      </c>
      <c r="E425">
        <v>0</v>
      </c>
      <c r="F425">
        <v>2604712.8836630201</v>
      </c>
      <c r="G425">
        <v>51507.832420644678</v>
      </c>
      <c r="H425">
        <v>16507.805956074018</v>
      </c>
      <c r="I425">
        <v>68015.638376718693</v>
      </c>
      <c r="J425">
        <v>1.9775</v>
      </c>
      <c r="K425">
        <v>11.291</v>
      </c>
      <c r="L425">
        <v>2.5748000000000002</v>
      </c>
      <c r="M425">
        <v>0.65</v>
      </c>
      <c r="N425" t="s">
        <v>3183</v>
      </c>
      <c r="O425" t="s">
        <v>3183</v>
      </c>
    </row>
    <row r="426" spans="1:15" x14ac:dyDescent="0.25">
      <c r="A426" t="str">
        <f t="shared" si="6"/>
        <v>21_NO_5_0</v>
      </c>
      <c r="B426">
        <v>21</v>
      </c>
      <c r="C426" t="s">
        <v>1364</v>
      </c>
      <c r="D426">
        <v>5</v>
      </c>
      <c r="E426">
        <v>0</v>
      </c>
      <c r="F426">
        <v>3257054.782950704</v>
      </c>
      <c r="G426">
        <v>64506.855817881144</v>
      </c>
      <c r="H426">
        <v>21169.082890688162</v>
      </c>
      <c r="I426">
        <v>85675.938708569302</v>
      </c>
      <c r="J426">
        <v>1.9804999999999999</v>
      </c>
      <c r="K426">
        <v>11.587</v>
      </c>
      <c r="L426">
        <v>2.5939999999999999</v>
      </c>
      <c r="M426">
        <v>0.65</v>
      </c>
      <c r="N426" t="s">
        <v>3183</v>
      </c>
      <c r="O426" t="s">
        <v>3183</v>
      </c>
    </row>
    <row r="427" spans="1:15" x14ac:dyDescent="0.25">
      <c r="A427" t="str">
        <f t="shared" si="6"/>
        <v>1_NT_1_0</v>
      </c>
      <c r="B427">
        <v>1</v>
      </c>
      <c r="C427" t="s">
        <v>1891</v>
      </c>
      <c r="D427">
        <v>1</v>
      </c>
      <c r="E427">
        <v>0</v>
      </c>
      <c r="F427">
        <v>1304.2913800388901</v>
      </c>
      <c r="G427">
        <v>28.837628310071601</v>
      </c>
      <c r="H427">
        <v>119.3492177469633</v>
      </c>
      <c r="I427">
        <v>148.1868460570349</v>
      </c>
      <c r="J427">
        <v>2.2109999999999999</v>
      </c>
      <c r="K427">
        <v>0.32600000000000001</v>
      </c>
      <c r="L427">
        <v>5.7492000000000001</v>
      </c>
      <c r="M427">
        <v>0.2</v>
      </c>
      <c r="N427" t="s">
        <v>3183</v>
      </c>
      <c r="O427" t="s">
        <v>3183</v>
      </c>
    </row>
    <row r="428" spans="1:15" x14ac:dyDescent="0.25">
      <c r="A428" t="str">
        <f t="shared" si="6"/>
        <v>1_NT_2_0</v>
      </c>
      <c r="B428">
        <v>1</v>
      </c>
      <c r="C428" t="s">
        <v>1891</v>
      </c>
      <c r="D428">
        <v>2</v>
      </c>
      <c r="E428">
        <v>0</v>
      </c>
      <c r="F428">
        <v>2609.6929959264698</v>
      </c>
      <c r="G428">
        <v>55.863403724412798</v>
      </c>
      <c r="H428">
        <v>239.39127769649971</v>
      </c>
      <c r="I428">
        <v>295.25468142091239</v>
      </c>
      <c r="J428">
        <v>2.1406000000000001</v>
      </c>
      <c r="K428">
        <v>0.32700000000000001</v>
      </c>
      <c r="L428">
        <v>5.7115999999999998</v>
      </c>
      <c r="M428">
        <v>0.2</v>
      </c>
      <c r="N428" t="s">
        <v>3183</v>
      </c>
      <c r="O428" t="s">
        <v>3183</v>
      </c>
    </row>
    <row r="429" spans="1:15" x14ac:dyDescent="0.25">
      <c r="A429" t="str">
        <f t="shared" si="6"/>
        <v>1_NT_3_0</v>
      </c>
      <c r="B429">
        <v>1</v>
      </c>
      <c r="C429" t="s">
        <v>1891</v>
      </c>
      <c r="D429">
        <v>3</v>
      </c>
      <c r="E429">
        <v>0</v>
      </c>
      <c r="F429">
        <v>3907.891688192803</v>
      </c>
      <c r="G429">
        <v>81.783013731429136</v>
      </c>
      <c r="H429">
        <v>359.33984853649582</v>
      </c>
      <c r="I429">
        <v>441.12286226792497</v>
      </c>
      <c r="J429">
        <v>2.0928</v>
      </c>
      <c r="K429">
        <v>0.32800000000000001</v>
      </c>
      <c r="L429">
        <v>5.6787999999999998</v>
      </c>
      <c r="M429">
        <v>0.2</v>
      </c>
      <c r="N429" t="s">
        <v>3183</v>
      </c>
      <c r="O429" t="s">
        <v>3183</v>
      </c>
    </row>
    <row r="430" spans="1:15" x14ac:dyDescent="0.25">
      <c r="A430" t="str">
        <f t="shared" si="6"/>
        <v>1_NT_4_0</v>
      </c>
      <c r="B430">
        <v>1</v>
      </c>
      <c r="C430" t="s">
        <v>1891</v>
      </c>
      <c r="D430">
        <v>4</v>
      </c>
      <c r="E430">
        <v>0</v>
      </c>
      <c r="F430">
        <v>5200.1649255964003</v>
      </c>
      <c r="G430">
        <v>108.0405071076148</v>
      </c>
      <c r="H430">
        <v>479.78387854611361</v>
      </c>
      <c r="I430">
        <v>587.82438565372843</v>
      </c>
      <c r="J430">
        <v>2.0775999999999999</v>
      </c>
      <c r="K430">
        <v>0.32800000000000001</v>
      </c>
      <c r="L430">
        <v>5.6810999999999998</v>
      </c>
      <c r="M430">
        <v>0.2</v>
      </c>
      <c r="N430" t="s">
        <v>3183</v>
      </c>
      <c r="O430" t="s">
        <v>3183</v>
      </c>
    </row>
    <row r="431" spans="1:15" x14ac:dyDescent="0.25">
      <c r="A431" t="str">
        <f t="shared" si="6"/>
        <v>1_NT_5_0</v>
      </c>
      <c r="B431">
        <v>1</v>
      </c>
      <c r="C431" t="s">
        <v>1891</v>
      </c>
      <c r="D431">
        <v>5</v>
      </c>
      <c r="E431">
        <v>0</v>
      </c>
      <c r="F431">
        <v>6505.0802719948806</v>
      </c>
      <c r="G431">
        <v>135.37753431886759</v>
      </c>
      <c r="H431">
        <v>600.17492859737331</v>
      </c>
      <c r="I431">
        <v>735.55246291624098</v>
      </c>
      <c r="J431">
        <v>2.0811000000000002</v>
      </c>
      <c r="K431">
        <v>0.32900000000000001</v>
      </c>
      <c r="L431">
        <v>5.6901999999999999</v>
      </c>
      <c r="M431">
        <v>0.2</v>
      </c>
      <c r="N431" t="s">
        <v>3183</v>
      </c>
      <c r="O431" t="s">
        <v>3183</v>
      </c>
    </row>
    <row r="432" spans="1:15" x14ac:dyDescent="0.25">
      <c r="A432" t="str">
        <f t="shared" si="6"/>
        <v>2_NT_1_0</v>
      </c>
      <c r="B432">
        <v>2</v>
      </c>
      <c r="C432" t="s">
        <v>1891</v>
      </c>
      <c r="D432">
        <v>1</v>
      </c>
      <c r="E432">
        <v>0</v>
      </c>
      <c r="F432">
        <v>7219.2176999692911</v>
      </c>
      <c r="G432">
        <v>159.61549689533089</v>
      </c>
      <c r="H432">
        <v>187.01949465047059</v>
      </c>
      <c r="I432">
        <v>346.63499154580148</v>
      </c>
      <c r="J432">
        <v>2.2109999999999999</v>
      </c>
      <c r="K432">
        <v>0.51100000000000001</v>
      </c>
      <c r="L432">
        <v>3.7875999999999999</v>
      </c>
      <c r="M432">
        <v>0.2</v>
      </c>
      <c r="N432" t="s">
        <v>3183</v>
      </c>
      <c r="O432" t="s">
        <v>3183</v>
      </c>
    </row>
    <row r="433" spans="1:15" x14ac:dyDescent="0.25">
      <c r="A433" t="str">
        <f t="shared" si="6"/>
        <v>2_NT_2_0</v>
      </c>
      <c r="B433">
        <v>2</v>
      </c>
      <c r="C433" t="s">
        <v>1891</v>
      </c>
      <c r="D433">
        <v>2</v>
      </c>
      <c r="E433">
        <v>0</v>
      </c>
      <c r="F433">
        <v>14444.580525493089</v>
      </c>
      <c r="G433">
        <v>309.2024367559543</v>
      </c>
      <c r="H433">
        <v>377.7341477146648</v>
      </c>
      <c r="I433">
        <v>686.9365844706191</v>
      </c>
      <c r="J433">
        <v>2.1406000000000001</v>
      </c>
      <c r="K433">
        <v>0.51700000000000002</v>
      </c>
      <c r="L433">
        <v>3.7435</v>
      </c>
      <c r="M433">
        <v>0.2</v>
      </c>
      <c r="N433" t="s">
        <v>3183</v>
      </c>
      <c r="O433" t="s">
        <v>3183</v>
      </c>
    </row>
    <row r="434" spans="1:15" x14ac:dyDescent="0.25">
      <c r="A434" t="str">
        <f t="shared" si="6"/>
        <v>2_NT_3_0</v>
      </c>
      <c r="B434">
        <v>2</v>
      </c>
      <c r="C434" t="s">
        <v>1891</v>
      </c>
      <c r="D434">
        <v>3</v>
      </c>
      <c r="E434">
        <v>0</v>
      </c>
      <c r="F434">
        <v>21630.075362549102</v>
      </c>
      <c r="G434">
        <v>452.66678084551972</v>
      </c>
      <c r="H434">
        <v>567.95019219464461</v>
      </c>
      <c r="I434">
        <v>1020.616973040164</v>
      </c>
      <c r="J434">
        <v>2.0928</v>
      </c>
      <c r="K434">
        <v>0.51800000000000002</v>
      </c>
      <c r="L434">
        <v>3.7050999999999998</v>
      </c>
      <c r="M434">
        <v>0.2</v>
      </c>
      <c r="N434" t="s">
        <v>3183</v>
      </c>
      <c r="O434" t="s">
        <v>3183</v>
      </c>
    </row>
    <row r="435" spans="1:15" x14ac:dyDescent="0.25">
      <c r="A435" t="str">
        <f t="shared" si="6"/>
        <v>2_NT_4_0</v>
      </c>
      <c r="B435">
        <v>2</v>
      </c>
      <c r="C435" t="s">
        <v>1891</v>
      </c>
      <c r="D435">
        <v>4</v>
      </c>
      <c r="E435">
        <v>0</v>
      </c>
      <c r="F435">
        <v>28782.772966348719</v>
      </c>
      <c r="G435">
        <v>598.00130029356956</v>
      </c>
      <c r="H435">
        <v>759.57715224593937</v>
      </c>
      <c r="I435">
        <v>1357.578452539509</v>
      </c>
      <c r="J435">
        <v>2.0775999999999999</v>
      </c>
      <c r="K435">
        <v>0.52</v>
      </c>
      <c r="L435">
        <v>3.7006999999999999</v>
      </c>
      <c r="M435">
        <v>0.2</v>
      </c>
      <c r="N435" t="s">
        <v>3183</v>
      </c>
      <c r="O435" t="s">
        <v>3183</v>
      </c>
    </row>
    <row r="436" spans="1:15" x14ac:dyDescent="0.25">
      <c r="A436" t="str">
        <f t="shared" si="6"/>
        <v>2_NT_5_0</v>
      </c>
      <c r="B436">
        <v>2</v>
      </c>
      <c r="C436" t="s">
        <v>1891</v>
      </c>
      <c r="D436">
        <v>5</v>
      </c>
      <c r="E436">
        <v>0</v>
      </c>
      <c r="F436">
        <v>36005.444303332159</v>
      </c>
      <c r="G436">
        <v>749.3110104766838</v>
      </c>
      <c r="H436">
        <v>952.15308585265734</v>
      </c>
      <c r="I436">
        <v>1701.4640963293409</v>
      </c>
      <c r="J436">
        <v>2.0811000000000002</v>
      </c>
      <c r="K436">
        <v>0.52100000000000002</v>
      </c>
      <c r="L436">
        <v>3.7107000000000001</v>
      </c>
      <c r="M436">
        <v>0.2</v>
      </c>
      <c r="N436" t="s">
        <v>3183</v>
      </c>
      <c r="O436" t="s">
        <v>3183</v>
      </c>
    </row>
    <row r="437" spans="1:15" x14ac:dyDescent="0.25">
      <c r="A437" t="str">
        <f t="shared" si="6"/>
        <v>3_NT_1_0</v>
      </c>
      <c r="B437">
        <v>3</v>
      </c>
      <c r="C437" t="s">
        <v>1891</v>
      </c>
      <c r="D437">
        <v>1</v>
      </c>
      <c r="E437">
        <v>0</v>
      </c>
      <c r="F437">
        <v>16542.745627995169</v>
      </c>
      <c r="G437">
        <v>365.75688297040068</v>
      </c>
      <c r="H437">
        <v>293.73031592138631</v>
      </c>
      <c r="I437">
        <v>659.4871988917871</v>
      </c>
      <c r="J437">
        <v>2.2109999999999999</v>
      </c>
      <c r="K437">
        <v>0.80300000000000005</v>
      </c>
      <c r="L437">
        <v>3.5440999999999998</v>
      </c>
      <c r="M437">
        <v>0.2</v>
      </c>
      <c r="N437" t="s">
        <v>3183</v>
      </c>
      <c r="O437" t="s">
        <v>3183</v>
      </c>
    </row>
    <row r="438" spans="1:15" x14ac:dyDescent="0.25">
      <c r="A438" t="str">
        <f t="shared" si="6"/>
        <v>3_NT_2_0</v>
      </c>
      <c r="B438">
        <v>3</v>
      </c>
      <c r="C438" t="s">
        <v>1891</v>
      </c>
      <c r="D438">
        <v>2</v>
      </c>
      <c r="E438">
        <v>0</v>
      </c>
      <c r="F438">
        <v>33099.572733115048</v>
      </c>
      <c r="G438">
        <v>708.5334549243164</v>
      </c>
      <c r="H438">
        <v>595.89021197407919</v>
      </c>
      <c r="I438">
        <v>1304.423666898396</v>
      </c>
      <c r="J438">
        <v>2.1406000000000001</v>
      </c>
      <c r="K438">
        <v>0.81499999999999995</v>
      </c>
      <c r="L438">
        <v>3.4992000000000001</v>
      </c>
      <c r="M438">
        <v>0.2</v>
      </c>
      <c r="N438" t="s">
        <v>3183</v>
      </c>
      <c r="O438" t="s">
        <v>3183</v>
      </c>
    </row>
    <row r="439" spans="1:15" x14ac:dyDescent="0.25">
      <c r="A439" t="str">
        <f t="shared" si="6"/>
        <v>3_NT_3_0</v>
      </c>
      <c r="B439">
        <v>3</v>
      </c>
      <c r="C439" t="s">
        <v>1891</v>
      </c>
      <c r="D439">
        <v>3</v>
      </c>
      <c r="E439">
        <v>0</v>
      </c>
      <c r="F439">
        <v>49565.042849246318</v>
      </c>
      <c r="G439">
        <v>1037.2801764660351</v>
      </c>
      <c r="H439">
        <v>896.91265719403305</v>
      </c>
      <c r="I439">
        <v>1934.1928336600679</v>
      </c>
      <c r="J439">
        <v>2.0928</v>
      </c>
      <c r="K439">
        <v>0.81799999999999995</v>
      </c>
      <c r="L439">
        <v>3.4601000000000002</v>
      </c>
      <c r="M439">
        <v>0.2</v>
      </c>
      <c r="N439" t="s">
        <v>3183</v>
      </c>
      <c r="O439" t="s">
        <v>3183</v>
      </c>
    </row>
    <row r="440" spans="1:15" x14ac:dyDescent="0.25">
      <c r="A440" t="str">
        <f t="shared" si="6"/>
        <v>3_NT_4_0</v>
      </c>
      <c r="B440">
        <v>3</v>
      </c>
      <c r="C440" t="s">
        <v>1891</v>
      </c>
      <c r="D440">
        <v>4</v>
      </c>
      <c r="E440">
        <v>0</v>
      </c>
      <c r="F440">
        <v>65955.358522110851</v>
      </c>
      <c r="G440">
        <v>1370.3123810782099</v>
      </c>
      <c r="H440">
        <v>1200.789622311049</v>
      </c>
      <c r="I440">
        <v>2571.1020033892601</v>
      </c>
      <c r="J440">
        <v>2.0775999999999999</v>
      </c>
      <c r="K440">
        <v>0.82099999999999995</v>
      </c>
      <c r="L440">
        <v>3.4548999999999999</v>
      </c>
      <c r="M440">
        <v>0.2</v>
      </c>
      <c r="N440" t="s">
        <v>3183</v>
      </c>
      <c r="O440" t="s">
        <v>3183</v>
      </c>
    </row>
    <row r="441" spans="1:15" x14ac:dyDescent="0.25">
      <c r="A441" t="str">
        <f t="shared" si="6"/>
        <v>3_NT_5_0</v>
      </c>
      <c r="B441">
        <v>3</v>
      </c>
      <c r="C441" t="s">
        <v>1891</v>
      </c>
      <c r="D441">
        <v>5</v>
      </c>
      <c r="E441">
        <v>0</v>
      </c>
      <c r="F441">
        <v>82506.018115440078</v>
      </c>
      <c r="G441">
        <v>1717.0366593356141</v>
      </c>
      <c r="H441">
        <v>1507.1955646013739</v>
      </c>
      <c r="I441">
        <v>3224.2322239369892</v>
      </c>
      <c r="J441">
        <v>2.0811000000000002</v>
      </c>
      <c r="K441">
        <v>0.82499999999999996</v>
      </c>
      <c r="L441">
        <v>3.4649999999999999</v>
      </c>
      <c r="M441">
        <v>0.2</v>
      </c>
      <c r="N441" t="s">
        <v>3183</v>
      </c>
      <c r="O441" t="s">
        <v>3183</v>
      </c>
    </row>
    <row r="442" spans="1:15" x14ac:dyDescent="0.25">
      <c r="A442" t="str">
        <f t="shared" si="6"/>
        <v>4_NT_1_0</v>
      </c>
      <c r="B442">
        <v>4</v>
      </c>
      <c r="C442" t="s">
        <v>1891</v>
      </c>
      <c r="D442">
        <v>1</v>
      </c>
      <c r="E442">
        <v>0</v>
      </c>
      <c r="F442">
        <v>26568.044475334831</v>
      </c>
      <c r="G442">
        <v>587.41428735219631</v>
      </c>
      <c r="H442">
        <v>408.24924606578338</v>
      </c>
      <c r="I442">
        <v>995.66353341797969</v>
      </c>
      <c r="J442">
        <v>2.2109999999999999</v>
      </c>
      <c r="K442">
        <v>1.115</v>
      </c>
      <c r="L442">
        <v>3.4721000000000002</v>
      </c>
      <c r="M442">
        <v>0.2</v>
      </c>
      <c r="N442" t="s">
        <v>3183</v>
      </c>
      <c r="O442" t="s">
        <v>3183</v>
      </c>
    </row>
    <row r="443" spans="1:15" x14ac:dyDescent="0.25">
      <c r="A443" t="str">
        <f t="shared" si="6"/>
        <v>4_NT_2_0</v>
      </c>
      <c r="B443">
        <v>4</v>
      </c>
      <c r="C443" t="s">
        <v>1891</v>
      </c>
      <c r="D443">
        <v>2</v>
      </c>
      <c r="E443">
        <v>0</v>
      </c>
      <c r="F443">
        <v>53158.704139160167</v>
      </c>
      <c r="G443">
        <v>1137.9216465032</v>
      </c>
      <c r="H443">
        <v>830.00891508174323</v>
      </c>
      <c r="I443">
        <v>1967.9305615849439</v>
      </c>
      <c r="J443">
        <v>2.1406000000000001</v>
      </c>
      <c r="K443">
        <v>1.135</v>
      </c>
      <c r="L443">
        <v>3.427</v>
      </c>
      <c r="M443">
        <v>0.2</v>
      </c>
      <c r="N443" t="s">
        <v>3183</v>
      </c>
      <c r="O443" t="s">
        <v>3183</v>
      </c>
    </row>
    <row r="444" spans="1:15" x14ac:dyDescent="0.25">
      <c r="A444" t="str">
        <f t="shared" si="6"/>
        <v>4_NT_3_0</v>
      </c>
      <c r="B444">
        <v>4</v>
      </c>
      <c r="C444" t="s">
        <v>1891</v>
      </c>
      <c r="D444">
        <v>3</v>
      </c>
      <c r="E444">
        <v>0</v>
      </c>
      <c r="F444">
        <v>79602.642297307844</v>
      </c>
      <c r="G444">
        <v>1665.896730896698</v>
      </c>
      <c r="H444">
        <v>1249.945546461669</v>
      </c>
      <c r="I444">
        <v>2915.842277358367</v>
      </c>
      <c r="J444">
        <v>2.0928</v>
      </c>
      <c r="K444">
        <v>1.1399999999999999</v>
      </c>
      <c r="L444">
        <v>3.3875999999999999</v>
      </c>
      <c r="M444">
        <v>0.2</v>
      </c>
      <c r="N444" t="s">
        <v>3183</v>
      </c>
      <c r="O444" t="s">
        <v>3183</v>
      </c>
    </row>
    <row r="445" spans="1:15" x14ac:dyDescent="0.25">
      <c r="A445" t="str">
        <f t="shared" si="6"/>
        <v>4_NT_4_0</v>
      </c>
      <c r="B445">
        <v>4</v>
      </c>
      <c r="C445" t="s">
        <v>1891</v>
      </c>
      <c r="D445">
        <v>4</v>
      </c>
      <c r="E445">
        <v>0</v>
      </c>
      <c r="F445">
        <v>105925.8806250809</v>
      </c>
      <c r="G445">
        <v>2200.754403427286</v>
      </c>
      <c r="H445">
        <v>1674.2859316492161</v>
      </c>
      <c r="I445">
        <v>3875.0403350765018</v>
      </c>
      <c r="J445">
        <v>2.0775999999999999</v>
      </c>
      <c r="K445">
        <v>1.145</v>
      </c>
      <c r="L445">
        <v>3.3822000000000001</v>
      </c>
      <c r="M445">
        <v>0.2</v>
      </c>
      <c r="N445" t="s">
        <v>3183</v>
      </c>
      <c r="O445" t="s">
        <v>3183</v>
      </c>
    </row>
    <row r="446" spans="1:15" x14ac:dyDescent="0.25">
      <c r="A446" t="str">
        <f t="shared" si="6"/>
        <v>4_NT_5_0</v>
      </c>
      <c r="B446">
        <v>4</v>
      </c>
      <c r="C446" t="s">
        <v>1891</v>
      </c>
      <c r="D446">
        <v>5</v>
      </c>
      <c r="E446">
        <v>0</v>
      </c>
      <c r="F446">
        <v>132506.63511770661</v>
      </c>
      <c r="G446">
        <v>2757.6018731624222</v>
      </c>
      <c r="H446">
        <v>2102.850907648778</v>
      </c>
      <c r="I446">
        <v>4860.4527808111998</v>
      </c>
      <c r="J446">
        <v>2.0811000000000002</v>
      </c>
      <c r="K446">
        <v>1.151</v>
      </c>
      <c r="L446">
        <v>3.3923000000000001</v>
      </c>
      <c r="M446">
        <v>0.2</v>
      </c>
      <c r="N446" t="s">
        <v>3183</v>
      </c>
      <c r="O446" t="s">
        <v>3183</v>
      </c>
    </row>
    <row r="447" spans="1:15" x14ac:dyDescent="0.25">
      <c r="A447" t="str">
        <f t="shared" si="6"/>
        <v>5_NT_1_0</v>
      </c>
      <c r="B447">
        <v>5</v>
      </c>
      <c r="C447" t="s">
        <v>1891</v>
      </c>
      <c r="D447">
        <v>1</v>
      </c>
      <c r="E447">
        <v>0</v>
      </c>
      <c r="F447">
        <v>36593.343322674496</v>
      </c>
      <c r="G447">
        <v>809.07169173399166</v>
      </c>
      <c r="H447">
        <v>522.76817621018063</v>
      </c>
      <c r="I447">
        <v>1331.8398679441721</v>
      </c>
      <c r="J447">
        <v>2.2109999999999999</v>
      </c>
      <c r="K447">
        <v>1.4279999999999999</v>
      </c>
      <c r="L447">
        <v>3.4394999999999998</v>
      </c>
      <c r="M447">
        <v>0.2</v>
      </c>
      <c r="N447" t="s">
        <v>3183</v>
      </c>
      <c r="O447" t="s">
        <v>3183</v>
      </c>
    </row>
    <row r="448" spans="1:15" x14ac:dyDescent="0.25">
      <c r="A448" t="str">
        <f t="shared" si="6"/>
        <v>5_NT_2_0</v>
      </c>
      <c r="B448">
        <v>5</v>
      </c>
      <c r="C448" t="s">
        <v>1891</v>
      </c>
      <c r="D448">
        <v>2</v>
      </c>
      <c r="E448">
        <v>0</v>
      </c>
      <c r="F448">
        <v>73217.835545205278</v>
      </c>
      <c r="G448">
        <v>1567.3098380820841</v>
      </c>
      <c r="H448">
        <v>1064.127618189407</v>
      </c>
      <c r="I448">
        <v>2631.437456271492</v>
      </c>
      <c r="J448">
        <v>2.1406000000000001</v>
      </c>
      <c r="K448">
        <v>1.456</v>
      </c>
      <c r="L448">
        <v>3.3942999999999999</v>
      </c>
      <c r="M448">
        <v>0.2</v>
      </c>
      <c r="N448" t="s">
        <v>3183</v>
      </c>
      <c r="O448" t="s">
        <v>3183</v>
      </c>
    </row>
    <row r="449" spans="1:15" x14ac:dyDescent="0.25">
      <c r="A449" t="str">
        <f t="shared" si="6"/>
        <v>5_NT_3_0</v>
      </c>
      <c r="B449">
        <v>5</v>
      </c>
      <c r="C449" t="s">
        <v>1891</v>
      </c>
      <c r="D449">
        <v>3</v>
      </c>
      <c r="E449">
        <v>0</v>
      </c>
      <c r="F449">
        <v>109640.24174536941</v>
      </c>
      <c r="G449">
        <v>2294.513285327359</v>
      </c>
      <c r="H449">
        <v>1602.9784357293061</v>
      </c>
      <c r="I449">
        <v>3897.491721056665</v>
      </c>
      <c r="J449">
        <v>2.0928</v>
      </c>
      <c r="K449">
        <v>1.4630000000000001</v>
      </c>
      <c r="L449">
        <v>3.3549000000000002</v>
      </c>
      <c r="M449">
        <v>0.2</v>
      </c>
      <c r="N449" t="s">
        <v>3183</v>
      </c>
      <c r="O449" t="s">
        <v>3183</v>
      </c>
    </row>
    <row r="450" spans="1:15" x14ac:dyDescent="0.25">
      <c r="A450" t="str">
        <f t="shared" si="6"/>
        <v>5_NT_4_0</v>
      </c>
      <c r="B450">
        <v>5</v>
      </c>
      <c r="C450" t="s">
        <v>1891</v>
      </c>
      <c r="D450">
        <v>4</v>
      </c>
      <c r="E450">
        <v>0</v>
      </c>
      <c r="F450">
        <v>145896.40272805089</v>
      </c>
      <c r="G450">
        <v>3031.196425776362</v>
      </c>
      <c r="H450">
        <v>2147.782240987382</v>
      </c>
      <c r="I450">
        <v>5178.9786667637454</v>
      </c>
      <c r="J450">
        <v>2.0775999999999999</v>
      </c>
      <c r="K450">
        <v>1.4690000000000001</v>
      </c>
      <c r="L450">
        <v>3.3492999999999999</v>
      </c>
      <c r="M450">
        <v>0.2</v>
      </c>
      <c r="N450" t="s">
        <v>3183</v>
      </c>
      <c r="O450" t="s">
        <v>3183</v>
      </c>
    </row>
    <row r="451" spans="1:15" x14ac:dyDescent="0.25">
      <c r="A451" t="str">
        <f t="shared" si="6"/>
        <v>5_NT_5_0</v>
      </c>
      <c r="B451">
        <v>5</v>
      </c>
      <c r="C451" t="s">
        <v>1891</v>
      </c>
      <c r="D451">
        <v>5</v>
      </c>
      <c r="E451">
        <v>0</v>
      </c>
      <c r="F451">
        <v>182507.25211997319</v>
      </c>
      <c r="G451">
        <v>3798.1670869892291</v>
      </c>
      <c r="H451">
        <v>2698.5062506961822</v>
      </c>
      <c r="I451">
        <v>6496.6733376854108</v>
      </c>
      <c r="J451">
        <v>2.0811000000000002</v>
      </c>
      <c r="K451">
        <v>1.4770000000000001</v>
      </c>
      <c r="L451">
        <v>3.3595000000000002</v>
      </c>
      <c r="M451">
        <v>0.2</v>
      </c>
      <c r="N451" t="s">
        <v>3183</v>
      </c>
      <c r="O451" t="s">
        <v>3183</v>
      </c>
    </row>
    <row r="452" spans="1:15" x14ac:dyDescent="0.25">
      <c r="A452" t="str">
        <f t="shared" si="6"/>
        <v>6_NT_1_0</v>
      </c>
      <c r="B452">
        <v>6</v>
      </c>
      <c r="C452" t="s">
        <v>1891</v>
      </c>
      <c r="D452">
        <v>1</v>
      </c>
      <c r="E452">
        <v>0</v>
      </c>
      <c r="F452">
        <v>46618.642170014158</v>
      </c>
      <c r="G452">
        <v>1030.7290961157869</v>
      </c>
      <c r="H452">
        <v>637.28710635457765</v>
      </c>
      <c r="I452">
        <v>1668.016202470365</v>
      </c>
      <c r="J452">
        <v>2.2109999999999999</v>
      </c>
      <c r="K452">
        <v>1.7410000000000001</v>
      </c>
      <c r="L452">
        <v>3.4209999999999998</v>
      </c>
      <c r="M452">
        <v>0.2</v>
      </c>
      <c r="N452" t="s">
        <v>3183</v>
      </c>
      <c r="O452" t="s">
        <v>3183</v>
      </c>
    </row>
    <row r="453" spans="1:15" x14ac:dyDescent="0.25">
      <c r="A453" t="str">
        <f t="shared" si="6"/>
        <v>6_NT_2_0</v>
      </c>
      <c r="B453">
        <v>6</v>
      </c>
      <c r="C453" t="s">
        <v>1891</v>
      </c>
      <c r="D453">
        <v>2</v>
      </c>
      <c r="E453">
        <v>0</v>
      </c>
      <c r="F453">
        <v>93276.966951250404</v>
      </c>
      <c r="G453">
        <v>1996.6980296609679</v>
      </c>
      <c r="H453">
        <v>1298.246321297072</v>
      </c>
      <c r="I453">
        <v>3294.9443509580401</v>
      </c>
      <c r="J453">
        <v>2.1406000000000001</v>
      </c>
      <c r="K453">
        <v>1.776</v>
      </c>
      <c r="L453">
        <v>3.3757000000000001</v>
      </c>
      <c r="M453">
        <v>0.2</v>
      </c>
      <c r="N453" t="s">
        <v>3183</v>
      </c>
      <c r="O453" t="s">
        <v>3183</v>
      </c>
    </row>
    <row r="454" spans="1:15" x14ac:dyDescent="0.25">
      <c r="A454" t="str">
        <f t="shared" si="6"/>
        <v>6_NT_3_0</v>
      </c>
      <c r="B454">
        <v>6</v>
      </c>
      <c r="C454" t="s">
        <v>1891</v>
      </c>
      <c r="D454">
        <v>3</v>
      </c>
      <c r="E454">
        <v>0</v>
      </c>
      <c r="F454">
        <v>139677.84119343091</v>
      </c>
      <c r="G454">
        <v>2923.1298397580222</v>
      </c>
      <c r="H454">
        <v>1956.011324996942</v>
      </c>
      <c r="I454">
        <v>4879.1411647549639</v>
      </c>
      <c r="J454">
        <v>2.0928</v>
      </c>
      <c r="K454">
        <v>1.7849999999999999</v>
      </c>
      <c r="L454">
        <v>3.3361999999999998</v>
      </c>
      <c r="M454">
        <v>0.2</v>
      </c>
      <c r="N454" t="s">
        <v>3183</v>
      </c>
      <c r="O454" t="s">
        <v>3183</v>
      </c>
    </row>
    <row r="455" spans="1:15" x14ac:dyDescent="0.25">
      <c r="A455" t="str">
        <f t="shared" si="6"/>
        <v>6_NT_4_0</v>
      </c>
      <c r="B455">
        <v>6</v>
      </c>
      <c r="C455" t="s">
        <v>1891</v>
      </c>
      <c r="D455">
        <v>4</v>
      </c>
      <c r="E455">
        <v>0</v>
      </c>
      <c r="F455">
        <v>185866.92483102091</v>
      </c>
      <c r="G455">
        <v>3861.6384481254381</v>
      </c>
      <c r="H455">
        <v>2621.2785503255491</v>
      </c>
      <c r="I455">
        <v>6482.9169984509872</v>
      </c>
      <c r="J455">
        <v>2.0775999999999999</v>
      </c>
      <c r="K455">
        <v>1.7929999999999999</v>
      </c>
      <c r="L455">
        <v>3.3306</v>
      </c>
      <c r="M455">
        <v>0.2</v>
      </c>
      <c r="N455" t="s">
        <v>3183</v>
      </c>
      <c r="O455" t="s">
        <v>3183</v>
      </c>
    </row>
    <row r="456" spans="1:15" x14ac:dyDescent="0.25">
      <c r="A456" t="str">
        <f t="shared" ref="A456:A519" si="7">B456&amp;"_"&amp;C456&amp;"_"&amp;D456&amp;"_"&amp;E456</f>
        <v>6_NT_5_0</v>
      </c>
      <c r="B456">
        <v>6</v>
      </c>
      <c r="C456" t="s">
        <v>1891</v>
      </c>
      <c r="D456">
        <v>5</v>
      </c>
      <c r="E456">
        <v>0</v>
      </c>
      <c r="F456">
        <v>232507.86912223979</v>
      </c>
      <c r="G456">
        <v>4838.7323008160347</v>
      </c>
      <c r="H456">
        <v>3294.1615937435849</v>
      </c>
      <c r="I456">
        <v>8132.8938945596201</v>
      </c>
      <c r="J456">
        <v>2.0811000000000002</v>
      </c>
      <c r="K456">
        <v>1.8029999999999999</v>
      </c>
      <c r="L456">
        <v>3.3407</v>
      </c>
      <c r="M456">
        <v>0.2</v>
      </c>
      <c r="N456" t="s">
        <v>3183</v>
      </c>
      <c r="O456" t="s">
        <v>3183</v>
      </c>
    </row>
    <row r="457" spans="1:15" x14ac:dyDescent="0.25">
      <c r="A457" t="str">
        <f t="shared" si="7"/>
        <v>7_NT_1_0</v>
      </c>
      <c r="B457">
        <v>7</v>
      </c>
      <c r="C457" t="s">
        <v>1891</v>
      </c>
      <c r="D457">
        <v>1</v>
      </c>
      <c r="E457">
        <v>0</v>
      </c>
      <c r="F457">
        <v>56643.94101735382</v>
      </c>
      <c r="G457">
        <v>1252.386500497583</v>
      </c>
      <c r="H457">
        <v>751.80603649897466</v>
      </c>
      <c r="I457">
        <v>2004.192536996557</v>
      </c>
      <c r="J457">
        <v>2.2109999999999999</v>
      </c>
      <c r="K457">
        <v>2.0539999999999998</v>
      </c>
      <c r="L457">
        <v>3.4089999999999998</v>
      </c>
      <c r="M457">
        <v>0.2</v>
      </c>
      <c r="N457" t="s">
        <v>3183</v>
      </c>
      <c r="O457" t="s">
        <v>3183</v>
      </c>
    </row>
    <row r="458" spans="1:15" x14ac:dyDescent="0.25">
      <c r="A458" t="str">
        <f t="shared" si="7"/>
        <v>7_NT_2_0</v>
      </c>
      <c r="B458">
        <v>7</v>
      </c>
      <c r="C458" t="s">
        <v>1891</v>
      </c>
      <c r="D458">
        <v>2</v>
      </c>
      <c r="E458">
        <v>0</v>
      </c>
      <c r="F458">
        <v>113336.0983572955</v>
      </c>
      <c r="G458">
        <v>2426.086221239852</v>
      </c>
      <c r="H458">
        <v>1532.365024404736</v>
      </c>
      <c r="I458">
        <v>3958.4512456445882</v>
      </c>
      <c r="J458">
        <v>2.1406000000000001</v>
      </c>
      <c r="K458">
        <v>2.0960000000000001</v>
      </c>
      <c r="L458">
        <v>3.3637000000000001</v>
      </c>
      <c r="M458">
        <v>0.2</v>
      </c>
      <c r="N458" t="s">
        <v>3183</v>
      </c>
      <c r="O458" t="s">
        <v>3183</v>
      </c>
    </row>
    <row r="459" spans="1:15" x14ac:dyDescent="0.25">
      <c r="A459" t="str">
        <f t="shared" si="7"/>
        <v>7_NT_3_0</v>
      </c>
      <c r="B459">
        <v>7</v>
      </c>
      <c r="C459" t="s">
        <v>1891</v>
      </c>
      <c r="D459">
        <v>3</v>
      </c>
      <c r="E459">
        <v>0</v>
      </c>
      <c r="F459">
        <v>169715.4406414924</v>
      </c>
      <c r="G459">
        <v>3551.746394188684</v>
      </c>
      <c r="H459">
        <v>2309.0442142645779</v>
      </c>
      <c r="I459">
        <v>5860.7906084532624</v>
      </c>
      <c r="J459">
        <v>2.0928</v>
      </c>
      <c r="K459">
        <v>2.1070000000000002</v>
      </c>
      <c r="L459">
        <v>3.3241000000000001</v>
      </c>
      <c r="M459">
        <v>0.2</v>
      </c>
      <c r="N459" t="s">
        <v>3183</v>
      </c>
      <c r="O459" t="s">
        <v>3183</v>
      </c>
    </row>
    <row r="460" spans="1:15" x14ac:dyDescent="0.25">
      <c r="A460" t="str">
        <f t="shared" si="7"/>
        <v>7_NT_4_0</v>
      </c>
      <c r="B460">
        <v>7</v>
      </c>
      <c r="C460" t="s">
        <v>1891</v>
      </c>
      <c r="D460">
        <v>4</v>
      </c>
      <c r="E460">
        <v>0</v>
      </c>
      <c r="F460">
        <v>225837.44693399101</v>
      </c>
      <c r="G460">
        <v>4692.0804704745142</v>
      </c>
      <c r="H460">
        <v>3094.7748596637161</v>
      </c>
      <c r="I460">
        <v>7786.8553301382308</v>
      </c>
      <c r="J460">
        <v>2.0775999999999999</v>
      </c>
      <c r="K460">
        <v>2.117</v>
      </c>
      <c r="L460">
        <v>3.3184999999999998</v>
      </c>
      <c r="M460">
        <v>0.2</v>
      </c>
      <c r="N460" t="s">
        <v>3183</v>
      </c>
      <c r="O460" t="s">
        <v>3183</v>
      </c>
    </row>
    <row r="461" spans="1:15" x14ac:dyDescent="0.25">
      <c r="A461" t="str">
        <f t="shared" si="7"/>
        <v>7_NT_5_0</v>
      </c>
      <c r="B461">
        <v>7</v>
      </c>
      <c r="C461" t="s">
        <v>1891</v>
      </c>
      <c r="D461">
        <v>5</v>
      </c>
      <c r="E461">
        <v>0</v>
      </c>
      <c r="F461">
        <v>282508.48612450628</v>
      </c>
      <c r="G461">
        <v>5879.2975146428416</v>
      </c>
      <c r="H461">
        <v>3889.81693679099</v>
      </c>
      <c r="I461">
        <v>9769.1144514338303</v>
      </c>
      <c r="J461">
        <v>2.0811000000000002</v>
      </c>
      <c r="K461">
        <v>2.129</v>
      </c>
      <c r="L461">
        <v>3.3285999999999998</v>
      </c>
      <c r="M461">
        <v>0.2</v>
      </c>
      <c r="N461" t="s">
        <v>3183</v>
      </c>
      <c r="O461" t="s">
        <v>3183</v>
      </c>
    </row>
    <row r="462" spans="1:15" x14ac:dyDescent="0.25">
      <c r="A462" t="str">
        <f t="shared" si="7"/>
        <v>8_NT_1_0</v>
      </c>
      <c r="B462">
        <v>8</v>
      </c>
      <c r="C462" t="s">
        <v>1891</v>
      </c>
      <c r="D462">
        <v>1</v>
      </c>
      <c r="E462">
        <v>0</v>
      </c>
      <c r="F462">
        <v>68799.61586975315</v>
      </c>
      <c r="G462">
        <v>1521.1461033105099</v>
      </c>
      <c r="H462">
        <v>891.05064474273036</v>
      </c>
      <c r="I462">
        <v>2412.1967480532398</v>
      </c>
      <c r="J462">
        <v>2.2109999999999999</v>
      </c>
      <c r="K462">
        <v>2.4350000000000001</v>
      </c>
      <c r="L462">
        <v>3.3997000000000002</v>
      </c>
      <c r="M462">
        <v>0.2</v>
      </c>
      <c r="N462" t="s">
        <v>3183</v>
      </c>
      <c r="O462" t="s">
        <v>3183</v>
      </c>
    </row>
    <row r="463" spans="1:15" x14ac:dyDescent="0.25">
      <c r="A463" t="str">
        <f t="shared" si="7"/>
        <v>8_NT_2_0</v>
      </c>
      <c r="B463">
        <v>8</v>
      </c>
      <c r="C463" t="s">
        <v>1891</v>
      </c>
      <c r="D463">
        <v>2</v>
      </c>
      <c r="E463">
        <v>0</v>
      </c>
      <c r="F463">
        <v>137657.79518712519</v>
      </c>
      <c r="G463">
        <v>2946.7194035292491</v>
      </c>
      <c r="H463">
        <v>1817.032083865191</v>
      </c>
      <c r="I463">
        <v>4763.7514873944392</v>
      </c>
      <c r="J463">
        <v>2.1406000000000001</v>
      </c>
      <c r="K463">
        <v>2.4860000000000002</v>
      </c>
      <c r="L463">
        <v>3.3544</v>
      </c>
      <c r="M463">
        <v>0.2</v>
      </c>
      <c r="N463" t="s">
        <v>3183</v>
      </c>
      <c r="O463" t="s">
        <v>3183</v>
      </c>
    </row>
    <row r="464" spans="1:15" x14ac:dyDescent="0.25">
      <c r="A464" t="str">
        <f t="shared" si="7"/>
        <v>8_NT_3_0</v>
      </c>
      <c r="B464">
        <v>8</v>
      </c>
      <c r="C464" t="s">
        <v>1891</v>
      </c>
      <c r="D464">
        <v>3</v>
      </c>
      <c r="E464">
        <v>0</v>
      </c>
      <c r="F464">
        <v>206136.02997226699</v>
      </c>
      <c r="G464">
        <v>4313.9439664358624</v>
      </c>
      <c r="H464">
        <v>2738.300113715</v>
      </c>
      <c r="I464">
        <v>7052.2440801508619</v>
      </c>
      <c r="J464">
        <v>2.0928</v>
      </c>
      <c r="K464">
        <v>2.4980000000000002</v>
      </c>
      <c r="L464">
        <v>3.3148</v>
      </c>
      <c r="M464">
        <v>0.2</v>
      </c>
      <c r="N464" t="s">
        <v>3183</v>
      </c>
      <c r="O464" t="s">
        <v>3183</v>
      </c>
    </row>
    <row r="465" spans="1:15" x14ac:dyDescent="0.25">
      <c r="A465" t="str">
        <f t="shared" si="7"/>
        <v>8_NT_4_0</v>
      </c>
      <c r="B465">
        <v>8</v>
      </c>
      <c r="C465" t="s">
        <v>1891</v>
      </c>
      <c r="D465">
        <v>4</v>
      </c>
      <c r="E465">
        <v>0</v>
      </c>
      <c r="F465">
        <v>274301.70498384209</v>
      </c>
      <c r="G465">
        <v>5698.991422572768</v>
      </c>
      <c r="H465">
        <v>3670.5033266998962</v>
      </c>
      <c r="I465">
        <v>9369.4947492726642</v>
      </c>
      <c r="J465">
        <v>2.0775999999999999</v>
      </c>
      <c r="K465">
        <v>2.5110000000000001</v>
      </c>
      <c r="L465">
        <v>3.3092000000000001</v>
      </c>
      <c r="M465">
        <v>0.2</v>
      </c>
      <c r="N465" t="s">
        <v>3183</v>
      </c>
      <c r="O465" t="s">
        <v>3183</v>
      </c>
    </row>
    <row r="466" spans="1:15" x14ac:dyDescent="0.25">
      <c r="A466" t="str">
        <f t="shared" si="7"/>
        <v>8_NT_5_0</v>
      </c>
      <c r="B466">
        <v>8</v>
      </c>
      <c r="C466" t="s">
        <v>1891</v>
      </c>
      <c r="D466">
        <v>5</v>
      </c>
      <c r="E466">
        <v>0</v>
      </c>
      <c r="F466">
        <v>343134.23423975462</v>
      </c>
      <c r="G466">
        <v>7140.9828364078458</v>
      </c>
      <c r="H466">
        <v>4614.079683450901</v>
      </c>
      <c r="I466">
        <v>11755.06251985875</v>
      </c>
      <c r="J466">
        <v>2.0811000000000002</v>
      </c>
      <c r="K466">
        <v>2.5249999999999999</v>
      </c>
      <c r="L466">
        <v>3.3193000000000001</v>
      </c>
      <c r="M466">
        <v>0.2</v>
      </c>
      <c r="N466" t="s">
        <v>3183</v>
      </c>
      <c r="O466" t="s">
        <v>3183</v>
      </c>
    </row>
    <row r="467" spans="1:15" x14ac:dyDescent="0.25">
      <c r="A467" t="str">
        <f t="shared" si="7"/>
        <v>9_NT_1_0</v>
      </c>
      <c r="B467">
        <v>9</v>
      </c>
      <c r="C467" t="s">
        <v>1891</v>
      </c>
      <c r="D467">
        <v>1</v>
      </c>
      <c r="E467">
        <v>0</v>
      </c>
      <c r="F467">
        <v>81114.534159183968</v>
      </c>
      <c r="G467">
        <v>1775.5484452346871</v>
      </c>
      <c r="H467">
        <v>779.80466583838688</v>
      </c>
      <c r="I467">
        <v>2555.3531110730742</v>
      </c>
      <c r="J467">
        <v>2.1888999999999998</v>
      </c>
      <c r="K467">
        <v>2.1309999999999998</v>
      </c>
      <c r="L467">
        <v>2.8570000000000002</v>
      </c>
      <c r="M467">
        <v>0.65</v>
      </c>
      <c r="N467" t="s">
        <v>3183</v>
      </c>
      <c r="O467" t="s">
        <v>3183</v>
      </c>
    </row>
    <row r="468" spans="1:15" x14ac:dyDescent="0.25">
      <c r="A468" t="str">
        <f t="shared" si="7"/>
        <v>9_NT_2_0</v>
      </c>
      <c r="B468">
        <v>9</v>
      </c>
      <c r="C468" t="s">
        <v>1891</v>
      </c>
      <c r="D468">
        <v>2</v>
      </c>
      <c r="E468">
        <v>0</v>
      </c>
      <c r="F468">
        <v>162256.27561759719</v>
      </c>
      <c r="G468">
        <v>3438.2377365655789</v>
      </c>
      <c r="H468">
        <v>1601.85259888473</v>
      </c>
      <c r="I468">
        <v>5040.0903354503098</v>
      </c>
      <c r="J468">
        <v>2.1190000000000002</v>
      </c>
      <c r="K468">
        <v>2.1909999999999998</v>
      </c>
      <c r="L468">
        <v>2.8134000000000001</v>
      </c>
      <c r="M468">
        <v>0.65</v>
      </c>
      <c r="N468" t="s">
        <v>3183</v>
      </c>
      <c r="O468" t="s">
        <v>3183</v>
      </c>
    </row>
    <row r="469" spans="1:15" x14ac:dyDescent="0.25">
      <c r="A469" t="str">
        <f t="shared" si="7"/>
        <v>9_NT_3_0</v>
      </c>
      <c r="B469">
        <v>9</v>
      </c>
      <c r="C469" t="s">
        <v>1891</v>
      </c>
      <c r="D469">
        <v>3</v>
      </c>
      <c r="E469">
        <v>0</v>
      </c>
      <c r="F469">
        <v>243045.70031263839</v>
      </c>
      <c r="G469">
        <v>5035.5738642574161</v>
      </c>
      <c r="H469">
        <v>2420.672465044513</v>
      </c>
      <c r="I469">
        <v>7456.2463293019291</v>
      </c>
      <c r="J469">
        <v>2.0718999999999999</v>
      </c>
      <c r="K469">
        <v>2.2090000000000001</v>
      </c>
      <c r="L469">
        <v>2.7747000000000002</v>
      </c>
      <c r="M469">
        <v>0.65</v>
      </c>
      <c r="N469" t="s">
        <v>3183</v>
      </c>
      <c r="O469" t="s">
        <v>3183</v>
      </c>
    </row>
    <row r="470" spans="1:15" x14ac:dyDescent="0.25">
      <c r="A470" t="str">
        <f t="shared" si="7"/>
        <v>9_NT_4_0</v>
      </c>
      <c r="B470">
        <v>9</v>
      </c>
      <c r="C470" t="s">
        <v>1891</v>
      </c>
      <c r="D470">
        <v>4</v>
      </c>
      <c r="E470">
        <v>0</v>
      </c>
      <c r="F470">
        <v>323537.91367769212</v>
      </c>
      <c r="G470">
        <v>6653.965985303581</v>
      </c>
      <c r="H470">
        <v>3250.5374796151341</v>
      </c>
      <c r="I470">
        <v>9904.5034649187146</v>
      </c>
      <c r="J470">
        <v>2.0566</v>
      </c>
      <c r="K470">
        <v>2.2229999999999999</v>
      </c>
      <c r="L470">
        <v>2.7675999999999998</v>
      </c>
      <c r="M470">
        <v>0.65</v>
      </c>
      <c r="N470" t="s">
        <v>3183</v>
      </c>
      <c r="O470" t="s">
        <v>3183</v>
      </c>
    </row>
    <row r="471" spans="1:15" x14ac:dyDescent="0.25">
      <c r="A471" t="str">
        <f t="shared" si="7"/>
        <v>9_NT_5_0</v>
      </c>
      <c r="B471">
        <v>9</v>
      </c>
      <c r="C471" t="s">
        <v>1891</v>
      </c>
      <c r="D471">
        <v>5</v>
      </c>
      <c r="E471">
        <v>0</v>
      </c>
      <c r="F471">
        <v>404556.2885201656</v>
      </c>
      <c r="G471">
        <v>8331.3702073826098</v>
      </c>
      <c r="H471">
        <v>4096.2398264287622</v>
      </c>
      <c r="I471">
        <v>12427.61003381137</v>
      </c>
      <c r="J471">
        <v>2.0594000000000001</v>
      </c>
      <c r="K471">
        <v>2.242</v>
      </c>
      <c r="L471">
        <v>2.7784</v>
      </c>
      <c r="M471">
        <v>0.65</v>
      </c>
      <c r="N471" t="s">
        <v>3183</v>
      </c>
      <c r="O471" t="s">
        <v>3183</v>
      </c>
    </row>
    <row r="472" spans="1:15" x14ac:dyDescent="0.25">
      <c r="A472" t="str">
        <f t="shared" si="7"/>
        <v>10_NT_1_0</v>
      </c>
      <c r="B472">
        <v>10</v>
      </c>
      <c r="C472" t="s">
        <v>1891</v>
      </c>
      <c r="D472">
        <v>1</v>
      </c>
      <c r="E472">
        <v>0</v>
      </c>
      <c r="F472">
        <v>95008.136796054634</v>
      </c>
      <c r="G472">
        <v>2079.6710641502159</v>
      </c>
      <c r="H472">
        <v>868.73342390219227</v>
      </c>
      <c r="I472">
        <v>2948.4044880524089</v>
      </c>
      <c r="J472">
        <v>2.1888999999999998</v>
      </c>
      <c r="K472">
        <v>2.3740000000000001</v>
      </c>
      <c r="L472">
        <v>2.8529</v>
      </c>
      <c r="M472">
        <v>0.65</v>
      </c>
      <c r="N472" t="s">
        <v>3183</v>
      </c>
      <c r="O472" t="s">
        <v>3183</v>
      </c>
    </row>
    <row r="473" spans="1:15" x14ac:dyDescent="0.25">
      <c r="A473" t="str">
        <f t="shared" si="7"/>
        <v>10_NT_2_0</v>
      </c>
      <c r="B473">
        <v>10</v>
      </c>
      <c r="C473" t="s">
        <v>1891</v>
      </c>
      <c r="D473">
        <v>2</v>
      </c>
      <c r="E473">
        <v>0</v>
      </c>
      <c r="F473">
        <v>190048.14105992901</v>
      </c>
      <c r="G473">
        <v>4027.152033838001</v>
      </c>
      <c r="H473">
        <v>1785.3026114626441</v>
      </c>
      <c r="I473">
        <v>5812.4546453006451</v>
      </c>
      <c r="J473">
        <v>2.1190000000000002</v>
      </c>
      <c r="K473">
        <v>2.4420000000000002</v>
      </c>
      <c r="L473">
        <v>2.8083999999999998</v>
      </c>
      <c r="M473">
        <v>0.65</v>
      </c>
      <c r="N473" t="s">
        <v>3183</v>
      </c>
      <c r="O473" t="s">
        <v>3183</v>
      </c>
    </row>
    <row r="474" spans="1:15" x14ac:dyDescent="0.25">
      <c r="A474" t="str">
        <f t="shared" si="7"/>
        <v>10_NT_3_0</v>
      </c>
      <c r="B474">
        <v>10</v>
      </c>
      <c r="C474" t="s">
        <v>1891</v>
      </c>
      <c r="D474">
        <v>3</v>
      </c>
      <c r="E474">
        <v>0</v>
      </c>
      <c r="F474">
        <v>284675.48241946718</v>
      </c>
      <c r="G474">
        <v>5898.085904101049</v>
      </c>
      <c r="H474">
        <v>2697.6002972973879</v>
      </c>
      <c r="I474">
        <v>8595.6862013984373</v>
      </c>
      <c r="J474">
        <v>2.0718999999999999</v>
      </c>
      <c r="K474">
        <v>2.4609999999999999</v>
      </c>
      <c r="L474">
        <v>2.7692000000000001</v>
      </c>
      <c r="M474">
        <v>0.65</v>
      </c>
      <c r="N474" t="s">
        <v>3183</v>
      </c>
      <c r="O474" t="s">
        <v>3183</v>
      </c>
    </row>
    <row r="475" spans="1:15" x14ac:dyDescent="0.25">
      <c r="A475" t="str">
        <f t="shared" si="7"/>
        <v>10_NT_4_0</v>
      </c>
      <c r="B475">
        <v>10</v>
      </c>
      <c r="C475" t="s">
        <v>1891</v>
      </c>
      <c r="D475">
        <v>4</v>
      </c>
      <c r="E475">
        <v>0</v>
      </c>
      <c r="F475">
        <v>378954.70497404039</v>
      </c>
      <c r="G475">
        <v>7793.6823174918063</v>
      </c>
      <c r="H475">
        <v>3622.375486520184</v>
      </c>
      <c r="I475">
        <v>11416.057804011991</v>
      </c>
      <c r="J475">
        <v>2.0566</v>
      </c>
      <c r="K475">
        <v>2.4780000000000002</v>
      </c>
      <c r="L475">
        <v>2.7616999999999998</v>
      </c>
      <c r="M475">
        <v>0.65</v>
      </c>
      <c r="N475" t="s">
        <v>3183</v>
      </c>
      <c r="O475" t="s">
        <v>3183</v>
      </c>
    </row>
    <row r="476" spans="1:15" x14ac:dyDescent="0.25">
      <c r="A476" t="str">
        <f t="shared" si="7"/>
        <v>10_NT_5_0</v>
      </c>
      <c r="B476">
        <v>10</v>
      </c>
      <c r="C476" t="s">
        <v>1891</v>
      </c>
      <c r="D476">
        <v>5</v>
      </c>
      <c r="E476">
        <v>0</v>
      </c>
      <c r="F476">
        <v>473850.21192378033</v>
      </c>
      <c r="G476">
        <v>9758.3986466371171</v>
      </c>
      <c r="H476">
        <v>4564.5365832283978</v>
      </c>
      <c r="I476">
        <v>14322.93522986551</v>
      </c>
      <c r="J476">
        <v>2.0594000000000001</v>
      </c>
      <c r="K476">
        <v>2.4980000000000002</v>
      </c>
      <c r="L476">
        <v>2.7721</v>
      </c>
      <c r="M476">
        <v>0.65</v>
      </c>
      <c r="N476" t="s">
        <v>3183</v>
      </c>
      <c r="O476" t="s">
        <v>3183</v>
      </c>
    </row>
    <row r="477" spans="1:15" x14ac:dyDescent="0.25">
      <c r="A477" t="str">
        <f t="shared" si="7"/>
        <v>11_NT_1_0</v>
      </c>
      <c r="B477">
        <v>11</v>
      </c>
      <c r="C477" t="s">
        <v>1891</v>
      </c>
      <c r="D477">
        <v>1</v>
      </c>
      <c r="E477">
        <v>0</v>
      </c>
      <c r="F477">
        <v>116566.4838437393</v>
      </c>
      <c r="G477">
        <v>2551.5703357065022</v>
      </c>
      <c r="H477">
        <v>1006.648362255382</v>
      </c>
      <c r="I477">
        <v>3558.2186979618841</v>
      </c>
      <c r="J477">
        <v>2.1888999999999998</v>
      </c>
      <c r="K477">
        <v>2.75</v>
      </c>
      <c r="L477">
        <v>2.8483999999999998</v>
      </c>
      <c r="M477">
        <v>0.65</v>
      </c>
      <c r="N477" t="s">
        <v>3183</v>
      </c>
      <c r="O477" t="s">
        <v>3183</v>
      </c>
    </row>
    <row r="478" spans="1:15" x14ac:dyDescent="0.25">
      <c r="A478" t="str">
        <f t="shared" si="7"/>
        <v>11_NT_2_0</v>
      </c>
      <c r="B478">
        <v>11</v>
      </c>
      <c r="C478" t="s">
        <v>1891</v>
      </c>
      <c r="D478">
        <v>2</v>
      </c>
      <c r="E478">
        <v>0</v>
      </c>
      <c r="F478">
        <v>233172.06621943621</v>
      </c>
      <c r="G478">
        <v>4940.9552520364068</v>
      </c>
      <c r="H478">
        <v>2069.8055970707628</v>
      </c>
      <c r="I478">
        <v>7010.7608491071696</v>
      </c>
      <c r="J478">
        <v>2.1190000000000002</v>
      </c>
      <c r="K478">
        <v>2.831</v>
      </c>
      <c r="L478">
        <v>2.8029000000000002</v>
      </c>
      <c r="M478">
        <v>0.65</v>
      </c>
      <c r="N478" t="s">
        <v>3183</v>
      </c>
      <c r="O478" t="s">
        <v>3183</v>
      </c>
    </row>
    <row r="479" spans="1:15" x14ac:dyDescent="0.25">
      <c r="A479" t="str">
        <f t="shared" si="7"/>
        <v>11_NT_3_0</v>
      </c>
      <c r="B479">
        <v>11</v>
      </c>
      <c r="C479" t="s">
        <v>1891</v>
      </c>
      <c r="D479">
        <v>3</v>
      </c>
      <c r="E479">
        <v>0</v>
      </c>
      <c r="F479">
        <v>349271.34813084279</v>
      </c>
      <c r="G479">
        <v>7236.4237257406367</v>
      </c>
      <c r="H479">
        <v>3127.07312189295</v>
      </c>
      <c r="I479">
        <v>10363.496847633591</v>
      </c>
      <c r="J479">
        <v>2.0718999999999999</v>
      </c>
      <c r="K479">
        <v>2.8530000000000002</v>
      </c>
      <c r="L479">
        <v>2.7631999999999999</v>
      </c>
      <c r="M479">
        <v>0.65</v>
      </c>
      <c r="N479" t="s">
        <v>3183</v>
      </c>
      <c r="O479" t="s">
        <v>3183</v>
      </c>
    </row>
    <row r="480" spans="1:15" x14ac:dyDescent="0.25">
      <c r="A480" t="str">
        <f t="shared" si="7"/>
        <v>11_NT_4_0</v>
      </c>
      <c r="B480">
        <v>11</v>
      </c>
      <c r="C480" t="s">
        <v>1891</v>
      </c>
      <c r="D480">
        <v>4</v>
      </c>
      <c r="E480">
        <v>0</v>
      </c>
      <c r="F480">
        <v>464943.51941338001</v>
      </c>
      <c r="G480">
        <v>9562.1509334016519</v>
      </c>
      <c r="H480">
        <v>4199.0395141780173</v>
      </c>
      <c r="I480">
        <v>13761.190447579669</v>
      </c>
      <c r="J480">
        <v>2.0566</v>
      </c>
      <c r="K480">
        <v>2.8719999999999999</v>
      </c>
      <c r="L480">
        <v>2.7553999999999998</v>
      </c>
      <c r="M480">
        <v>0.65</v>
      </c>
      <c r="N480" t="s">
        <v>3183</v>
      </c>
      <c r="O480" t="s">
        <v>3183</v>
      </c>
    </row>
    <row r="481" spans="1:15" x14ac:dyDescent="0.25">
      <c r="A481" t="str">
        <f t="shared" si="7"/>
        <v>11_NT_5_0</v>
      </c>
      <c r="B481">
        <v>11</v>
      </c>
      <c r="C481" t="s">
        <v>1891</v>
      </c>
      <c r="D481">
        <v>5</v>
      </c>
      <c r="E481">
        <v>0</v>
      </c>
      <c r="F481">
        <v>581371.81651224149</v>
      </c>
      <c r="G481">
        <v>11972.68209380599</v>
      </c>
      <c r="H481">
        <v>5290.7934179261392</v>
      </c>
      <c r="I481">
        <v>17263.475511732129</v>
      </c>
      <c r="J481">
        <v>2.0594000000000001</v>
      </c>
      <c r="K481">
        <v>2.8959999999999999</v>
      </c>
      <c r="L481">
        <v>2.7652000000000001</v>
      </c>
      <c r="M481">
        <v>0.65</v>
      </c>
      <c r="N481" t="s">
        <v>3183</v>
      </c>
      <c r="O481" t="s">
        <v>3183</v>
      </c>
    </row>
    <row r="482" spans="1:15" x14ac:dyDescent="0.25">
      <c r="A482" t="str">
        <f t="shared" si="7"/>
        <v>12_NT_1_0</v>
      </c>
      <c r="B482">
        <v>12</v>
      </c>
      <c r="C482" t="s">
        <v>1891</v>
      </c>
      <c r="D482">
        <v>1</v>
      </c>
      <c r="E482">
        <v>0</v>
      </c>
      <c r="F482">
        <v>141634.32924802389</v>
      </c>
      <c r="G482">
        <v>3100.2904189114861</v>
      </c>
      <c r="H482">
        <v>1167.17230689598</v>
      </c>
      <c r="I482">
        <v>4267.4627258074661</v>
      </c>
      <c r="J482">
        <v>2.1888999999999998</v>
      </c>
      <c r="K482">
        <v>3.1890000000000001</v>
      </c>
      <c r="L482">
        <v>2.8450000000000002</v>
      </c>
      <c r="M482">
        <v>0.65</v>
      </c>
      <c r="N482" t="s">
        <v>3183</v>
      </c>
      <c r="O482" t="s">
        <v>3183</v>
      </c>
    </row>
    <row r="483" spans="1:15" x14ac:dyDescent="0.25">
      <c r="A483" t="str">
        <f t="shared" si="7"/>
        <v>12_NT_2_0</v>
      </c>
      <c r="B483">
        <v>12</v>
      </c>
      <c r="C483" t="s">
        <v>1891</v>
      </c>
      <c r="D483">
        <v>2</v>
      </c>
      <c r="E483">
        <v>0</v>
      </c>
      <c r="F483">
        <v>283316.16524211911</v>
      </c>
      <c r="G483">
        <v>6003.517133662458</v>
      </c>
      <c r="H483">
        <v>2400.9484163851321</v>
      </c>
      <c r="I483">
        <v>8404.4655500475892</v>
      </c>
      <c r="J483">
        <v>2.1190000000000002</v>
      </c>
      <c r="K483">
        <v>3.2839999999999998</v>
      </c>
      <c r="L483">
        <v>2.7988</v>
      </c>
      <c r="M483">
        <v>0.65</v>
      </c>
      <c r="N483" t="s">
        <v>3183</v>
      </c>
      <c r="O483" t="s">
        <v>3183</v>
      </c>
    </row>
    <row r="484" spans="1:15" x14ac:dyDescent="0.25">
      <c r="A484" t="str">
        <f t="shared" si="7"/>
        <v>12_NT_3_0</v>
      </c>
      <c r="B484">
        <v>12</v>
      </c>
      <c r="C484" t="s">
        <v>1891</v>
      </c>
      <c r="D484">
        <v>3</v>
      </c>
      <c r="E484">
        <v>0</v>
      </c>
      <c r="F484">
        <v>424382.81988825608</v>
      </c>
      <c r="G484">
        <v>8792.6304950889935</v>
      </c>
      <c r="H484">
        <v>3626.9513275697518</v>
      </c>
      <c r="I484">
        <v>12419.581822658751</v>
      </c>
      <c r="J484">
        <v>2.0718999999999999</v>
      </c>
      <c r="K484">
        <v>3.3090000000000002</v>
      </c>
      <c r="L484">
        <v>2.7585999999999999</v>
      </c>
      <c r="M484">
        <v>0.65</v>
      </c>
      <c r="N484" t="s">
        <v>3183</v>
      </c>
      <c r="O484" t="s">
        <v>3183</v>
      </c>
    </row>
    <row r="485" spans="1:15" x14ac:dyDescent="0.25">
      <c r="A485" t="str">
        <f t="shared" si="7"/>
        <v>12_NT_4_0</v>
      </c>
      <c r="B485">
        <v>12</v>
      </c>
      <c r="C485" t="s">
        <v>1891</v>
      </c>
      <c r="D485">
        <v>4</v>
      </c>
      <c r="E485">
        <v>0</v>
      </c>
      <c r="F485">
        <v>564930.51294749579</v>
      </c>
      <c r="G485">
        <v>11618.50978911078</v>
      </c>
      <c r="H485">
        <v>4870.2386283371343</v>
      </c>
      <c r="I485">
        <v>16488.74841744791</v>
      </c>
      <c r="J485">
        <v>2.0566</v>
      </c>
      <c r="K485">
        <v>3.331</v>
      </c>
      <c r="L485">
        <v>2.7505000000000002</v>
      </c>
      <c r="M485">
        <v>0.65</v>
      </c>
      <c r="N485" t="s">
        <v>3183</v>
      </c>
      <c r="O485" t="s">
        <v>3183</v>
      </c>
    </row>
    <row r="486" spans="1:15" x14ac:dyDescent="0.25">
      <c r="A486" t="str">
        <f t="shared" si="7"/>
        <v>12_NT_5_0</v>
      </c>
      <c r="B486">
        <v>12</v>
      </c>
      <c r="C486" t="s">
        <v>1891</v>
      </c>
      <c r="D486">
        <v>5</v>
      </c>
      <c r="E486">
        <v>0</v>
      </c>
      <c r="F486">
        <v>706396.93812673097</v>
      </c>
      <c r="G486">
        <v>14547.4302881884</v>
      </c>
      <c r="H486">
        <v>6136.1087501153143</v>
      </c>
      <c r="I486">
        <v>20683.539038303719</v>
      </c>
      <c r="J486">
        <v>2.0594000000000001</v>
      </c>
      <c r="K486">
        <v>3.359</v>
      </c>
      <c r="L486">
        <v>2.7599</v>
      </c>
      <c r="M486">
        <v>0.65</v>
      </c>
      <c r="N486" t="s">
        <v>3183</v>
      </c>
      <c r="O486" t="s">
        <v>3183</v>
      </c>
    </row>
    <row r="487" spans="1:15" x14ac:dyDescent="0.25">
      <c r="A487" t="str">
        <f t="shared" si="7"/>
        <v>13_NT_1_0</v>
      </c>
      <c r="B487">
        <v>13</v>
      </c>
      <c r="C487" t="s">
        <v>1891</v>
      </c>
      <c r="D487">
        <v>1</v>
      </c>
      <c r="E487">
        <v>0</v>
      </c>
      <c r="F487">
        <v>166702.1746523084</v>
      </c>
      <c r="G487">
        <v>3649.01050211647</v>
      </c>
      <c r="H487">
        <v>1327.6962515365769</v>
      </c>
      <c r="I487">
        <v>4976.7067536530467</v>
      </c>
      <c r="J487">
        <v>2.1888999999999998</v>
      </c>
      <c r="K487">
        <v>3.6280000000000001</v>
      </c>
      <c r="L487">
        <v>2.8426999999999998</v>
      </c>
      <c r="M487">
        <v>0.65</v>
      </c>
      <c r="N487" t="s">
        <v>3183</v>
      </c>
      <c r="O487" t="s">
        <v>3183</v>
      </c>
    </row>
    <row r="488" spans="1:15" x14ac:dyDescent="0.25">
      <c r="A488" t="str">
        <f t="shared" si="7"/>
        <v>13_NT_2_0</v>
      </c>
      <c r="B488">
        <v>13</v>
      </c>
      <c r="C488" t="s">
        <v>1891</v>
      </c>
      <c r="D488">
        <v>2</v>
      </c>
      <c r="E488">
        <v>0</v>
      </c>
      <c r="F488">
        <v>333460.26426480198</v>
      </c>
      <c r="G488">
        <v>7066.0790152885111</v>
      </c>
      <c r="H488">
        <v>2732.0912356995</v>
      </c>
      <c r="I488">
        <v>9798.1702509880124</v>
      </c>
      <c r="J488">
        <v>2.1190000000000002</v>
      </c>
      <c r="K488">
        <v>3.7370000000000001</v>
      </c>
      <c r="L488">
        <v>2.7957999999999998</v>
      </c>
      <c r="M488">
        <v>0.65</v>
      </c>
      <c r="N488" t="s">
        <v>3183</v>
      </c>
      <c r="O488" t="s">
        <v>3183</v>
      </c>
    </row>
    <row r="489" spans="1:15" x14ac:dyDescent="0.25">
      <c r="A489" t="str">
        <f t="shared" si="7"/>
        <v>13_NT_3_0</v>
      </c>
      <c r="B489">
        <v>13</v>
      </c>
      <c r="C489" t="s">
        <v>1891</v>
      </c>
      <c r="D489">
        <v>3</v>
      </c>
      <c r="E489">
        <v>0</v>
      </c>
      <c r="F489">
        <v>499494.29164566973</v>
      </c>
      <c r="G489">
        <v>10348.83726443735</v>
      </c>
      <c r="H489">
        <v>4126.829533246555</v>
      </c>
      <c r="I489">
        <v>14475.666797683911</v>
      </c>
      <c r="J489">
        <v>2.0718999999999999</v>
      </c>
      <c r="K489">
        <v>3.7650000000000001</v>
      </c>
      <c r="L489">
        <v>2.7553999999999998</v>
      </c>
      <c r="M489">
        <v>0.65</v>
      </c>
      <c r="N489" t="s">
        <v>3183</v>
      </c>
      <c r="O489" t="s">
        <v>3183</v>
      </c>
    </row>
    <row r="490" spans="1:15" x14ac:dyDescent="0.25">
      <c r="A490" t="str">
        <f t="shared" si="7"/>
        <v>13_NT_4_0</v>
      </c>
      <c r="B490">
        <v>13</v>
      </c>
      <c r="C490" t="s">
        <v>1891</v>
      </c>
      <c r="D490">
        <v>4</v>
      </c>
      <c r="E490">
        <v>0</v>
      </c>
      <c r="F490">
        <v>664917.50648161164</v>
      </c>
      <c r="G490">
        <v>13674.868644819901</v>
      </c>
      <c r="H490">
        <v>5541.4377424962513</v>
      </c>
      <c r="I490">
        <v>19216.306387316152</v>
      </c>
      <c r="J490">
        <v>2.0566</v>
      </c>
      <c r="K490">
        <v>3.79</v>
      </c>
      <c r="L490">
        <v>2.7471000000000001</v>
      </c>
      <c r="M490">
        <v>0.65</v>
      </c>
      <c r="N490" t="s">
        <v>3183</v>
      </c>
      <c r="O490" t="s">
        <v>3183</v>
      </c>
    </row>
    <row r="491" spans="1:15" x14ac:dyDescent="0.25">
      <c r="A491" t="str">
        <f t="shared" si="7"/>
        <v>13_NT_5_0</v>
      </c>
      <c r="B491">
        <v>13</v>
      </c>
      <c r="C491" t="s">
        <v>1891</v>
      </c>
      <c r="D491">
        <v>5</v>
      </c>
      <c r="E491">
        <v>0</v>
      </c>
      <c r="F491">
        <v>831422.05974122067</v>
      </c>
      <c r="G491">
        <v>17122.17848257082</v>
      </c>
      <c r="H491">
        <v>6981.4240823044893</v>
      </c>
      <c r="I491">
        <v>24103.602564875309</v>
      </c>
      <c r="J491">
        <v>2.0594000000000001</v>
      </c>
      <c r="K491">
        <v>3.8210000000000002</v>
      </c>
      <c r="L491">
        <v>2.7562000000000002</v>
      </c>
      <c r="M491">
        <v>0.65</v>
      </c>
      <c r="N491" t="s">
        <v>3183</v>
      </c>
      <c r="O491" t="s">
        <v>3183</v>
      </c>
    </row>
    <row r="492" spans="1:15" x14ac:dyDescent="0.25">
      <c r="A492" t="str">
        <f t="shared" si="7"/>
        <v>14_NT_1_0</v>
      </c>
      <c r="B492">
        <v>14</v>
      </c>
      <c r="C492" t="s">
        <v>1891</v>
      </c>
      <c r="D492">
        <v>1</v>
      </c>
      <c r="E492">
        <v>0</v>
      </c>
      <c r="F492">
        <v>191770.020056593</v>
      </c>
      <c r="G492">
        <v>4197.7305853214539</v>
      </c>
      <c r="H492">
        <v>1488.220196177175</v>
      </c>
      <c r="I492">
        <v>5685.9507814986291</v>
      </c>
      <c r="J492">
        <v>2.1888999999999998</v>
      </c>
      <c r="K492">
        <v>4.0659999999999998</v>
      </c>
      <c r="L492">
        <v>2.8409</v>
      </c>
      <c r="M492">
        <v>0.65</v>
      </c>
      <c r="N492" t="s">
        <v>3183</v>
      </c>
      <c r="O492" t="s">
        <v>3183</v>
      </c>
    </row>
    <row r="493" spans="1:15" x14ac:dyDescent="0.25">
      <c r="A493" t="str">
        <f t="shared" si="7"/>
        <v>14_NT_2_0</v>
      </c>
      <c r="B493">
        <v>14</v>
      </c>
      <c r="C493" t="s">
        <v>1891</v>
      </c>
      <c r="D493">
        <v>2</v>
      </c>
      <c r="E493">
        <v>0</v>
      </c>
      <c r="F493">
        <v>383604.36328748491</v>
      </c>
      <c r="G493">
        <v>8128.6408969145623</v>
      </c>
      <c r="H493">
        <v>3063.2340550138701</v>
      </c>
      <c r="I493">
        <v>11191.87495192843</v>
      </c>
      <c r="J493">
        <v>2.1190000000000002</v>
      </c>
      <c r="K493">
        <v>4.1900000000000004</v>
      </c>
      <c r="L493">
        <v>2.7936999999999999</v>
      </c>
      <c r="M493">
        <v>0.65</v>
      </c>
      <c r="N493" t="s">
        <v>3183</v>
      </c>
      <c r="O493" t="s">
        <v>3183</v>
      </c>
    </row>
    <row r="494" spans="1:15" x14ac:dyDescent="0.25">
      <c r="A494" t="str">
        <f t="shared" si="7"/>
        <v>14_NT_3_0</v>
      </c>
      <c r="B494">
        <v>14</v>
      </c>
      <c r="C494" t="s">
        <v>1891</v>
      </c>
      <c r="D494">
        <v>3</v>
      </c>
      <c r="E494">
        <v>0</v>
      </c>
      <c r="F494">
        <v>574605.76340308308</v>
      </c>
      <c r="G494">
        <v>11905.044033785711</v>
      </c>
      <c r="H494">
        <v>4626.7077389233546</v>
      </c>
      <c r="I494">
        <v>16531.751772709071</v>
      </c>
      <c r="J494">
        <v>2.0718999999999999</v>
      </c>
      <c r="K494">
        <v>4.2210000000000001</v>
      </c>
      <c r="L494">
        <v>2.7530999999999999</v>
      </c>
      <c r="M494">
        <v>0.65</v>
      </c>
      <c r="N494" t="s">
        <v>3183</v>
      </c>
      <c r="O494" t="s">
        <v>3183</v>
      </c>
    </row>
    <row r="495" spans="1:15" x14ac:dyDescent="0.25">
      <c r="A495" t="str">
        <f t="shared" si="7"/>
        <v>14_NT_4_0</v>
      </c>
      <c r="B495">
        <v>14</v>
      </c>
      <c r="C495" t="s">
        <v>1891</v>
      </c>
      <c r="D495">
        <v>4</v>
      </c>
      <c r="E495">
        <v>0</v>
      </c>
      <c r="F495">
        <v>764904.50001572748</v>
      </c>
      <c r="G495">
        <v>15731.227500529019</v>
      </c>
      <c r="H495">
        <v>6212.6368566553683</v>
      </c>
      <c r="I495">
        <v>21943.86435718439</v>
      </c>
      <c r="J495">
        <v>2.0566</v>
      </c>
      <c r="K495">
        <v>4.2489999999999997</v>
      </c>
      <c r="L495">
        <v>2.7446000000000002</v>
      </c>
      <c r="M495">
        <v>0.65</v>
      </c>
      <c r="N495" t="s">
        <v>3183</v>
      </c>
      <c r="O495" t="s">
        <v>3183</v>
      </c>
    </row>
    <row r="496" spans="1:15" x14ac:dyDescent="0.25">
      <c r="A496" t="str">
        <f t="shared" si="7"/>
        <v>14_NT_5_0</v>
      </c>
      <c r="B496">
        <v>14</v>
      </c>
      <c r="C496" t="s">
        <v>1891</v>
      </c>
      <c r="D496">
        <v>5</v>
      </c>
      <c r="E496">
        <v>0</v>
      </c>
      <c r="F496">
        <v>956447.18135571037</v>
      </c>
      <c r="G496">
        <v>19696.92667695323</v>
      </c>
      <c r="H496">
        <v>7826.7394144936643</v>
      </c>
      <c r="I496">
        <v>27523.666091446899</v>
      </c>
      <c r="J496">
        <v>2.0594000000000001</v>
      </c>
      <c r="K496">
        <v>4.2839999999999998</v>
      </c>
      <c r="L496">
        <v>2.7534999999999998</v>
      </c>
      <c r="M496">
        <v>0.65</v>
      </c>
      <c r="N496" t="s">
        <v>3183</v>
      </c>
      <c r="O496" t="s">
        <v>3183</v>
      </c>
    </row>
    <row r="497" spans="1:15" x14ac:dyDescent="0.25">
      <c r="A497" t="str">
        <f t="shared" si="7"/>
        <v>15_NT_1_0</v>
      </c>
      <c r="B497">
        <v>15</v>
      </c>
      <c r="C497" t="s">
        <v>1891</v>
      </c>
      <c r="D497">
        <v>1</v>
      </c>
      <c r="E497">
        <v>0</v>
      </c>
      <c r="F497">
        <v>233131.96497366251</v>
      </c>
      <c r="G497">
        <v>5103.1187226096772</v>
      </c>
      <c r="H497">
        <v>1753.499203282764</v>
      </c>
      <c r="I497">
        <v>6856.6179258924412</v>
      </c>
      <c r="J497">
        <v>2.1888999999999998</v>
      </c>
      <c r="K497">
        <v>4.7910000000000004</v>
      </c>
      <c r="L497">
        <v>2.839</v>
      </c>
      <c r="M497">
        <v>0.65</v>
      </c>
      <c r="N497" t="s">
        <v>3183</v>
      </c>
      <c r="O497" t="s">
        <v>3183</v>
      </c>
    </row>
    <row r="498" spans="1:15" x14ac:dyDescent="0.25">
      <c r="A498" t="str">
        <f t="shared" si="7"/>
        <v>15_NT_2_0</v>
      </c>
      <c r="B498">
        <v>15</v>
      </c>
      <c r="C498" t="s">
        <v>1891</v>
      </c>
      <c r="D498">
        <v>2</v>
      </c>
      <c r="E498">
        <v>0</v>
      </c>
      <c r="F498">
        <v>466342.12667491159</v>
      </c>
      <c r="G498">
        <v>9881.8680015975478</v>
      </c>
      <c r="H498">
        <v>3610.474770500527</v>
      </c>
      <c r="I498">
        <v>13492.342772098071</v>
      </c>
      <c r="J498">
        <v>2.1190000000000002</v>
      </c>
      <c r="K498">
        <v>4.9390000000000001</v>
      </c>
      <c r="L498">
        <v>2.7913000000000001</v>
      </c>
      <c r="M498">
        <v>0.65</v>
      </c>
      <c r="N498" t="s">
        <v>3183</v>
      </c>
      <c r="O498" t="s">
        <v>3183</v>
      </c>
    </row>
    <row r="499" spans="1:15" x14ac:dyDescent="0.25">
      <c r="A499" t="str">
        <f t="shared" si="7"/>
        <v>15_NT_3_0</v>
      </c>
      <c r="B499">
        <v>15</v>
      </c>
      <c r="C499" t="s">
        <v>1891</v>
      </c>
      <c r="D499">
        <v>3</v>
      </c>
      <c r="E499">
        <v>0</v>
      </c>
      <c r="F499">
        <v>698539.6918028153</v>
      </c>
      <c r="G499">
        <v>14472.7852032105</v>
      </c>
      <c r="H499">
        <v>5452.7975436098995</v>
      </c>
      <c r="I499">
        <v>19925.582746820401</v>
      </c>
      <c r="J499">
        <v>2.0718999999999999</v>
      </c>
      <c r="K499">
        <v>4.9749999999999996</v>
      </c>
      <c r="L499">
        <v>2.7505000000000002</v>
      </c>
      <c r="M499">
        <v>0.65</v>
      </c>
      <c r="N499" t="s">
        <v>3183</v>
      </c>
      <c r="O499" t="s">
        <v>3183</v>
      </c>
    </row>
    <row r="500" spans="1:15" x14ac:dyDescent="0.25">
      <c r="A500" t="str">
        <f t="shared" si="7"/>
        <v>15_NT_4_0</v>
      </c>
      <c r="B500">
        <v>15</v>
      </c>
      <c r="C500" t="s">
        <v>1891</v>
      </c>
      <c r="D500">
        <v>4</v>
      </c>
      <c r="E500">
        <v>0</v>
      </c>
      <c r="F500">
        <v>929883.0393470187</v>
      </c>
      <c r="G500">
        <v>19124.21961244908</v>
      </c>
      <c r="H500">
        <v>7321.8485382704366</v>
      </c>
      <c r="I500">
        <v>26446.068150719511</v>
      </c>
      <c r="J500">
        <v>2.0566</v>
      </c>
      <c r="K500">
        <v>5.008</v>
      </c>
      <c r="L500">
        <v>2.7418</v>
      </c>
      <c r="M500">
        <v>0.65</v>
      </c>
      <c r="N500" t="s">
        <v>3183</v>
      </c>
      <c r="O500" t="s">
        <v>3183</v>
      </c>
    </row>
    <row r="501" spans="1:15" x14ac:dyDescent="0.25">
      <c r="A501" t="str">
        <f t="shared" si="7"/>
        <v>15_NT_5_0</v>
      </c>
      <c r="B501">
        <v>15</v>
      </c>
      <c r="C501" t="s">
        <v>1891</v>
      </c>
      <c r="D501">
        <v>5</v>
      </c>
      <c r="E501">
        <v>0</v>
      </c>
      <c r="F501">
        <v>1162738.6320196181</v>
      </c>
      <c r="G501">
        <v>23945.261197684209</v>
      </c>
      <c r="H501">
        <v>9223.6924517264815</v>
      </c>
      <c r="I501">
        <v>33168.953649410687</v>
      </c>
      <c r="J501">
        <v>2.0594000000000001</v>
      </c>
      <c r="K501">
        <v>5.0490000000000004</v>
      </c>
      <c r="L501">
        <v>2.7505000000000002</v>
      </c>
      <c r="M501">
        <v>0.65</v>
      </c>
      <c r="N501" t="s">
        <v>3183</v>
      </c>
      <c r="O501" t="s">
        <v>3183</v>
      </c>
    </row>
    <row r="502" spans="1:15" x14ac:dyDescent="0.25">
      <c r="A502" t="str">
        <f t="shared" si="7"/>
        <v>16_NT_1_0</v>
      </c>
      <c r="B502">
        <v>16</v>
      </c>
      <c r="C502" t="s">
        <v>1891</v>
      </c>
      <c r="D502">
        <v>1</v>
      </c>
      <c r="E502">
        <v>0</v>
      </c>
      <c r="F502">
        <v>278705.30791865179</v>
      </c>
      <c r="G502">
        <v>6100.6918338763371</v>
      </c>
      <c r="H502">
        <v>2045.155384390328</v>
      </c>
      <c r="I502">
        <v>8145.8472182666655</v>
      </c>
      <c r="J502">
        <v>2.1888999999999998</v>
      </c>
      <c r="K502">
        <v>5.5880000000000001</v>
      </c>
      <c r="L502">
        <v>2.8374000000000001</v>
      </c>
      <c r="M502">
        <v>0.65</v>
      </c>
      <c r="N502" t="s">
        <v>3183</v>
      </c>
      <c r="O502" t="s">
        <v>3183</v>
      </c>
    </row>
    <row r="503" spans="1:15" x14ac:dyDescent="0.25">
      <c r="A503" t="str">
        <f t="shared" si="7"/>
        <v>16_NT_2_0</v>
      </c>
      <c r="B503">
        <v>16</v>
      </c>
      <c r="C503" t="s">
        <v>1891</v>
      </c>
      <c r="D503">
        <v>2</v>
      </c>
      <c r="E503">
        <v>0</v>
      </c>
      <c r="F503">
        <v>557504.09869814897</v>
      </c>
      <c r="G503">
        <v>11813.60550239371</v>
      </c>
      <c r="H503">
        <v>4212.1286253111393</v>
      </c>
      <c r="I503">
        <v>16025.734127704851</v>
      </c>
      <c r="J503">
        <v>2.1190000000000002</v>
      </c>
      <c r="K503">
        <v>5.7619999999999996</v>
      </c>
      <c r="L503">
        <v>2.7892999999999999</v>
      </c>
      <c r="M503">
        <v>0.65</v>
      </c>
      <c r="N503" t="s">
        <v>3183</v>
      </c>
      <c r="O503" t="s">
        <v>3183</v>
      </c>
    </row>
    <row r="504" spans="1:15" x14ac:dyDescent="0.25">
      <c r="A504" t="str">
        <f t="shared" si="7"/>
        <v>16_NT_3_0</v>
      </c>
      <c r="B504">
        <v>16</v>
      </c>
      <c r="C504" t="s">
        <v>1891</v>
      </c>
      <c r="D504">
        <v>3</v>
      </c>
      <c r="E504">
        <v>0</v>
      </c>
      <c r="F504">
        <v>835092.34745779284</v>
      </c>
      <c r="G504">
        <v>17301.969109885809</v>
      </c>
      <c r="H504">
        <v>6361.026959557892</v>
      </c>
      <c r="I504">
        <v>23662.9960694437</v>
      </c>
      <c r="J504">
        <v>2.0718999999999999</v>
      </c>
      <c r="K504">
        <v>5.8040000000000003</v>
      </c>
      <c r="L504">
        <v>2.7483</v>
      </c>
      <c r="M504">
        <v>0.65</v>
      </c>
      <c r="N504" t="s">
        <v>3183</v>
      </c>
      <c r="O504" t="s">
        <v>3183</v>
      </c>
    </row>
    <row r="505" spans="1:15" x14ac:dyDescent="0.25">
      <c r="A505" t="str">
        <f t="shared" si="7"/>
        <v>16_NT_4_0</v>
      </c>
      <c r="B505">
        <v>16</v>
      </c>
      <c r="C505" t="s">
        <v>1891</v>
      </c>
      <c r="D505">
        <v>4</v>
      </c>
      <c r="E505">
        <v>0</v>
      </c>
      <c r="F505">
        <v>1111659.393592041</v>
      </c>
      <c r="G505">
        <v>22862.680012128261</v>
      </c>
      <c r="H505">
        <v>8541.351154136999</v>
      </c>
      <c r="I505">
        <v>31404.03116626526</v>
      </c>
      <c r="J505">
        <v>2.0566</v>
      </c>
      <c r="K505">
        <v>5.8419999999999996</v>
      </c>
      <c r="L505">
        <v>2.7395</v>
      </c>
      <c r="M505">
        <v>0.65</v>
      </c>
      <c r="N505" t="s">
        <v>3183</v>
      </c>
      <c r="O505" t="s">
        <v>3183</v>
      </c>
    </row>
    <row r="506" spans="1:15" x14ac:dyDescent="0.25">
      <c r="A506" t="str">
        <f t="shared" si="7"/>
        <v>16_NT_5_0</v>
      </c>
      <c r="B506">
        <v>16</v>
      </c>
      <c r="C506" t="s">
        <v>1891</v>
      </c>
      <c r="D506">
        <v>5</v>
      </c>
      <c r="E506">
        <v>0</v>
      </c>
      <c r="F506">
        <v>1390034.30311476</v>
      </c>
      <c r="G506">
        <v>28626.15341507144</v>
      </c>
      <c r="H506">
        <v>10759.54706936597</v>
      </c>
      <c r="I506">
        <v>39385.700484437402</v>
      </c>
      <c r="J506">
        <v>2.0594000000000001</v>
      </c>
      <c r="K506">
        <v>5.8890000000000002</v>
      </c>
      <c r="L506">
        <v>2.7480000000000002</v>
      </c>
      <c r="M506">
        <v>0.65</v>
      </c>
      <c r="N506" t="s">
        <v>3183</v>
      </c>
      <c r="O506" t="s">
        <v>3183</v>
      </c>
    </row>
    <row r="507" spans="1:15" x14ac:dyDescent="0.25">
      <c r="A507" t="str">
        <f t="shared" si="7"/>
        <v>17_NT_1_0</v>
      </c>
      <c r="B507">
        <v>17</v>
      </c>
      <c r="C507" t="s">
        <v>1891</v>
      </c>
      <c r="D507">
        <v>1</v>
      </c>
      <c r="E507">
        <v>0</v>
      </c>
      <c r="F507">
        <v>330793.96115731681</v>
      </c>
      <c r="G507">
        <v>6977.2410418186701</v>
      </c>
      <c r="H507">
        <v>2063.9338451182848</v>
      </c>
      <c r="I507">
        <v>9041.1748869369549</v>
      </c>
      <c r="J507">
        <v>2.1092</v>
      </c>
      <c r="K507">
        <v>5.6390000000000002</v>
      </c>
      <c r="L507">
        <v>2.6613000000000002</v>
      </c>
      <c r="M507">
        <v>0.65</v>
      </c>
      <c r="N507" t="s">
        <v>3183</v>
      </c>
      <c r="O507" t="s">
        <v>3183</v>
      </c>
    </row>
    <row r="508" spans="1:15" x14ac:dyDescent="0.25">
      <c r="A508" t="str">
        <f t="shared" si="7"/>
        <v>17_NT_2_0</v>
      </c>
      <c r="B508">
        <v>17</v>
      </c>
      <c r="C508" t="s">
        <v>1891</v>
      </c>
      <c r="D508">
        <v>2</v>
      </c>
      <c r="E508">
        <v>0</v>
      </c>
      <c r="F508">
        <v>661782.97004724597</v>
      </c>
      <c r="G508">
        <v>13498.492416639339</v>
      </c>
      <c r="H508">
        <v>4251.1395823317998</v>
      </c>
      <c r="I508">
        <v>17749.631998971141</v>
      </c>
      <c r="J508">
        <v>2.0396999999999998</v>
      </c>
      <c r="K508">
        <v>5.8159999999999998</v>
      </c>
      <c r="L508">
        <v>2.6103000000000001</v>
      </c>
      <c r="M508">
        <v>0.65</v>
      </c>
      <c r="N508" t="s">
        <v>3183</v>
      </c>
      <c r="O508" t="s">
        <v>3183</v>
      </c>
    </row>
    <row r="509" spans="1:15" x14ac:dyDescent="0.25">
      <c r="A509" t="str">
        <f t="shared" si="7"/>
        <v>17_NT_3_0</v>
      </c>
      <c r="B509">
        <v>17</v>
      </c>
      <c r="C509" t="s">
        <v>1891</v>
      </c>
      <c r="D509">
        <v>3</v>
      </c>
      <c r="E509">
        <v>0</v>
      </c>
      <c r="F509">
        <v>991420.88651573216</v>
      </c>
      <c r="G509">
        <v>19761.30415594501</v>
      </c>
      <c r="H509">
        <v>6415.3455397434791</v>
      </c>
      <c r="I509">
        <v>26176.649695688491</v>
      </c>
      <c r="J509">
        <v>1.9932000000000001</v>
      </c>
      <c r="K509">
        <v>5.8529999999999998</v>
      </c>
      <c r="L509">
        <v>2.5684999999999998</v>
      </c>
      <c r="M509">
        <v>0.65</v>
      </c>
      <c r="N509" t="s">
        <v>3183</v>
      </c>
      <c r="O509" t="s">
        <v>3183</v>
      </c>
    </row>
    <row r="510" spans="1:15" x14ac:dyDescent="0.25">
      <c r="A510" t="str">
        <f t="shared" si="7"/>
        <v>17_NT_4_0</v>
      </c>
      <c r="B510">
        <v>17</v>
      </c>
      <c r="C510" t="s">
        <v>1891</v>
      </c>
      <c r="D510">
        <v>4</v>
      </c>
      <c r="E510">
        <v>0</v>
      </c>
      <c r="F510">
        <v>1320074.7064315011</v>
      </c>
      <c r="G510">
        <v>26114.363431053291</v>
      </c>
      <c r="H510">
        <v>8611.4081996613277</v>
      </c>
      <c r="I510">
        <v>34725.771630714618</v>
      </c>
      <c r="J510">
        <v>1.9782</v>
      </c>
      <c r="K510">
        <v>5.89</v>
      </c>
      <c r="L510">
        <v>2.5586000000000002</v>
      </c>
      <c r="M510">
        <v>0.65</v>
      </c>
      <c r="N510" t="s">
        <v>3183</v>
      </c>
      <c r="O510" t="s">
        <v>3183</v>
      </c>
    </row>
    <row r="511" spans="1:15" x14ac:dyDescent="0.25">
      <c r="A511" t="str">
        <f t="shared" si="7"/>
        <v>17_NT_5_0</v>
      </c>
      <c r="B511">
        <v>17</v>
      </c>
      <c r="C511" t="s">
        <v>1891</v>
      </c>
      <c r="D511">
        <v>5</v>
      </c>
      <c r="E511">
        <v>0</v>
      </c>
      <c r="F511">
        <v>1650683.138015765</v>
      </c>
      <c r="G511">
        <v>32696.618787500869</v>
      </c>
      <c r="H511">
        <v>10841.320932507249</v>
      </c>
      <c r="I511">
        <v>43537.939720008108</v>
      </c>
      <c r="J511">
        <v>1.9807999999999999</v>
      </c>
      <c r="K511">
        <v>5.9340000000000002</v>
      </c>
      <c r="L511">
        <v>2.5655999999999999</v>
      </c>
      <c r="M511">
        <v>0.65</v>
      </c>
      <c r="N511" t="s">
        <v>3183</v>
      </c>
      <c r="O511" t="s">
        <v>3183</v>
      </c>
    </row>
    <row r="512" spans="1:15" x14ac:dyDescent="0.25">
      <c r="A512" t="str">
        <f t="shared" si="7"/>
        <v>18_NT_1_0</v>
      </c>
      <c r="B512">
        <v>18</v>
      </c>
      <c r="C512" t="s">
        <v>1891</v>
      </c>
      <c r="D512">
        <v>1</v>
      </c>
      <c r="E512">
        <v>0</v>
      </c>
      <c r="F512">
        <v>383362.02870657819</v>
      </c>
      <c r="G512">
        <v>8086.0281463673291</v>
      </c>
      <c r="H512">
        <v>2375.1844983416031</v>
      </c>
      <c r="I512">
        <v>10461.21264470893</v>
      </c>
      <c r="J512">
        <v>2.1092</v>
      </c>
      <c r="K512">
        <v>6.49</v>
      </c>
      <c r="L512">
        <v>2.6667999999999998</v>
      </c>
      <c r="M512">
        <v>0.65</v>
      </c>
      <c r="N512" t="s">
        <v>3183</v>
      </c>
      <c r="O512" t="s">
        <v>3183</v>
      </c>
    </row>
    <row r="513" spans="1:15" x14ac:dyDescent="0.25">
      <c r="A513" t="str">
        <f t="shared" si="7"/>
        <v>18_NT_2_0</v>
      </c>
      <c r="B513">
        <v>18</v>
      </c>
      <c r="C513" t="s">
        <v>1891</v>
      </c>
      <c r="D513">
        <v>2</v>
      </c>
      <c r="E513">
        <v>0</v>
      </c>
      <c r="F513">
        <v>766950.10112389177</v>
      </c>
      <c r="G513">
        <v>15643.60310332938</v>
      </c>
      <c r="H513">
        <v>4893.2146263544973</v>
      </c>
      <c r="I513">
        <v>20536.817729683869</v>
      </c>
      <c r="J513">
        <v>2.0396999999999998</v>
      </c>
      <c r="K513">
        <v>6.694</v>
      </c>
      <c r="L513">
        <v>2.6158000000000001</v>
      </c>
      <c r="M513">
        <v>0.65</v>
      </c>
      <c r="N513" t="s">
        <v>3183</v>
      </c>
      <c r="O513" t="s">
        <v>3183</v>
      </c>
    </row>
    <row r="514" spans="1:15" x14ac:dyDescent="0.25">
      <c r="A514" t="str">
        <f t="shared" si="7"/>
        <v>18_NT_3_0</v>
      </c>
      <c r="B514">
        <v>18</v>
      </c>
      <c r="C514" t="s">
        <v>1891</v>
      </c>
      <c r="D514">
        <v>3</v>
      </c>
      <c r="E514">
        <v>0</v>
      </c>
      <c r="F514">
        <v>1148972.3724913851</v>
      </c>
      <c r="G514">
        <v>22901.668532902859</v>
      </c>
      <c r="H514">
        <v>7384.5929526285454</v>
      </c>
      <c r="I514">
        <v>30286.26148553141</v>
      </c>
      <c r="J514">
        <v>1.9932000000000001</v>
      </c>
      <c r="K514">
        <v>6.7380000000000004</v>
      </c>
      <c r="L514">
        <v>2.5739000000000001</v>
      </c>
      <c r="M514">
        <v>0.65</v>
      </c>
      <c r="N514" t="s">
        <v>3183</v>
      </c>
      <c r="O514" t="s">
        <v>3183</v>
      </c>
    </row>
    <row r="515" spans="1:15" x14ac:dyDescent="0.25">
      <c r="A515" t="str">
        <f t="shared" si="7"/>
        <v>18_NT_4_0</v>
      </c>
      <c r="B515">
        <v>18</v>
      </c>
      <c r="C515" t="s">
        <v>1891</v>
      </c>
      <c r="D515">
        <v>4</v>
      </c>
      <c r="E515">
        <v>0</v>
      </c>
      <c r="F515">
        <v>1529854.1597654771</v>
      </c>
      <c r="G515">
        <v>30264.323170483691</v>
      </c>
      <c r="H515">
        <v>9912.8412238290075</v>
      </c>
      <c r="I515">
        <v>40177.164394312698</v>
      </c>
      <c r="J515">
        <v>1.9782</v>
      </c>
      <c r="K515">
        <v>6.78</v>
      </c>
      <c r="L515">
        <v>2.5640999999999998</v>
      </c>
      <c r="M515">
        <v>0.65</v>
      </c>
      <c r="N515" t="s">
        <v>3183</v>
      </c>
      <c r="O515" t="s">
        <v>3183</v>
      </c>
    </row>
    <row r="516" spans="1:15" x14ac:dyDescent="0.25">
      <c r="A516" t="str">
        <f t="shared" si="7"/>
        <v>18_NT_5_0</v>
      </c>
      <c r="B516">
        <v>18</v>
      </c>
      <c r="C516" t="s">
        <v>1891</v>
      </c>
      <c r="D516">
        <v>5</v>
      </c>
      <c r="E516">
        <v>0</v>
      </c>
      <c r="F516">
        <v>1913001.1754976299</v>
      </c>
      <c r="G516">
        <v>37892.596546709057</v>
      </c>
      <c r="H516">
        <v>12480.35958130598</v>
      </c>
      <c r="I516">
        <v>50372.956128015037</v>
      </c>
      <c r="J516">
        <v>1.9807999999999999</v>
      </c>
      <c r="K516">
        <v>6.8310000000000004</v>
      </c>
      <c r="L516">
        <v>2.5710999999999999</v>
      </c>
      <c r="M516">
        <v>0.65</v>
      </c>
      <c r="N516" t="s">
        <v>3183</v>
      </c>
      <c r="O516" t="s">
        <v>3183</v>
      </c>
    </row>
    <row r="517" spans="1:15" x14ac:dyDescent="0.25">
      <c r="A517" t="str">
        <f t="shared" si="7"/>
        <v>19_NT_1_0</v>
      </c>
      <c r="B517">
        <v>19</v>
      </c>
      <c r="C517" t="s">
        <v>1891</v>
      </c>
      <c r="D517">
        <v>1</v>
      </c>
      <c r="E517">
        <v>0</v>
      </c>
      <c r="F517">
        <v>433474.58118442498</v>
      </c>
      <c r="G517">
        <v>9143.0225262993208</v>
      </c>
      <c r="H517">
        <v>2672.116114249563</v>
      </c>
      <c r="I517">
        <v>11815.138640548879</v>
      </c>
      <c r="J517">
        <v>2.1092</v>
      </c>
      <c r="K517">
        <v>7.3010000000000002</v>
      </c>
      <c r="L517">
        <v>2.6707999999999998</v>
      </c>
      <c r="M517">
        <v>0.65</v>
      </c>
      <c r="N517" t="s">
        <v>3183</v>
      </c>
      <c r="O517" t="s">
        <v>3183</v>
      </c>
    </row>
    <row r="518" spans="1:15" x14ac:dyDescent="0.25">
      <c r="A518" t="str">
        <f t="shared" si="7"/>
        <v>19_NT_2_0</v>
      </c>
      <c r="B518">
        <v>19</v>
      </c>
      <c r="C518" t="s">
        <v>1891</v>
      </c>
      <c r="D518">
        <v>2</v>
      </c>
      <c r="E518">
        <v>0</v>
      </c>
      <c r="F518">
        <v>867204.75419981731</v>
      </c>
      <c r="G518">
        <v>17688.51319550291</v>
      </c>
      <c r="H518">
        <v>5505.7511090299013</v>
      </c>
      <c r="I518">
        <v>23194.264304532819</v>
      </c>
      <c r="J518">
        <v>2.0396999999999998</v>
      </c>
      <c r="K518">
        <v>7.532</v>
      </c>
      <c r="L518">
        <v>2.6198000000000001</v>
      </c>
      <c r="M518">
        <v>0.65</v>
      </c>
      <c r="N518" t="s">
        <v>3183</v>
      </c>
      <c r="O518" t="s">
        <v>3183</v>
      </c>
    </row>
    <row r="519" spans="1:15" x14ac:dyDescent="0.25">
      <c r="A519" t="str">
        <f t="shared" si="7"/>
        <v>19_NT_3_0</v>
      </c>
      <c r="B519">
        <v>19</v>
      </c>
      <c r="C519" t="s">
        <v>1891</v>
      </c>
      <c r="D519">
        <v>3</v>
      </c>
      <c r="E519">
        <v>0</v>
      </c>
      <c r="F519">
        <v>1299164.446824705</v>
      </c>
      <c r="G519">
        <v>25895.342867467061</v>
      </c>
      <c r="H519">
        <v>8309.2502908288261</v>
      </c>
      <c r="I519">
        <v>34204.593158295887</v>
      </c>
      <c r="J519">
        <v>1.9932000000000001</v>
      </c>
      <c r="K519">
        <v>7.5810000000000004</v>
      </c>
      <c r="L519">
        <v>2.5779999999999998</v>
      </c>
      <c r="M519">
        <v>0.65</v>
      </c>
      <c r="N519" t="s">
        <v>3183</v>
      </c>
      <c r="O519" t="s">
        <v>3183</v>
      </c>
    </row>
    <row r="520" spans="1:15" x14ac:dyDescent="0.25">
      <c r="A520" t="str">
        <f t="shared" ref="A520:A583" si="8">B520&amp;"_"&amp;C520&amp;"_"&amp;D520&amp;"_"&amp;E520</f>
        <v>19_NT_4_0</v>
      </c>
      <c r="B520">
        <v>19</v>
      </c>
      <c r="C520" t="s">
        <v>1891</v>
      </c>
      <c r="D520">
        <v>4</v>
      </c>
      <c r="E520">
        <v>0</v>
      </c>
      <c r="F520">
        <v>1729834.5728579231</v>
      </c>
      <c r="G520">
        <v>34220.433503591797</v>
      </c>
      <c r="H520">
        <v>11154.402026545869</v>
      </c>
      <c r="I520">
        <v>45374.835530137672</v>
      </c>
      <c r="J520">
        <v>1.9782</v>
      </c>
      <c r="K520">
        <v>7.63</v>
      </c>
      <c r="L520">
        <v>2.5680999999999998</v>
      </c>
      <c r="M520">
        <v>0.65</v>
      </c>
      <c r="N520" t="s">
        <v>3183</v>
      </c>
      <c r="O520" t="s">
        <v>3183</v>
      </c>
    </row>
    <row r="521" spans="1:15" x14ac:dyDescent="0.25">
      <c r="A521" t="str">
        <f t="shared" si="8"/>
        <v>19_NT_5_0</v>
      </c>
      <c r="B521">
        <v>19</v>
      </c>
      <c r="C521" t="s">
        <v>1891</v>
      </c>
      <c r="D521">
        <v>5</v>
      </c>
      <c r="E521">
        <v>0</v>
      </c>
      <c r="F521">
        <v>2163066.0348702362</v>
      </c>
      <c r="G521">
        <v>42845.864191330773</v>
      </c>
      <c r="H521">
        <v>14043.994515026799</v>
      </c>
      <c r="I521">
        <v>56889.858706357561</v>
      </c>
      <c r="J521">
        <v>1.9807999999999999</v>
      </c>
      <c r="K521">
        <v>7.6870000000000003</v>
      </c>
      <c r="L521">
        <v>2.5752000000000002</v>
      </c>
      <c r="M521">
        <v>0.65</v>
      </c>
      <c r="N521" t="s">
        <v>3183</v>
      </c>
      <c r="O521" t="s">
        <v>3183</v>
      </c>
    </row>
    <row r="522" spans="1:15" x14ac:dyDescent="0.25">
      <c r="A522" t="str">
        <f t="shared" si="8"/>
        <v>20_NT_1_0</v>
      </c>
      <c r="B522">
        <v>20</v>
      </c>
      <c r="C522" t="s">
        <v>1891</v>
      </c>
      <c r="D522">
        <v>1</v>
      </c>
      <c r="E522">
        <v>0</v>
      </c>
      <c r="F522">
        <v>483587.13366227201</v>
      </c>
      <c r="G522">
        <v>10200.016906231311</v>
      </c>
      <c r="H522">
        <v>2969.0477301575238</v>
      </c>
      <c r="I522">
        <v>13169.06463638883</v>
      </c>
      <c r="J522">
        <v>2.1092</v>
      </c>
      <c r="K522">
        <v>8.1120000000000001</v>
      </c>
      <c r="L522">
        <v>2.6739999999999999</v>
      </c>
      <c r="M522">
        <v>0.65</v>
      </c>
      <c r="N522" t="s">
        <v>3183</v>
      </c>
      <c r="O522" t="s">
        <v>3183</v>
      </c>
    </row>
    <row r="523" spans="1:15" x14ac:dyDescent="0.25">
      <c r="A523" t="str">
        <f t="shared" si="8"/>
        <v>20_NT_2_0</v>
      </c>
      <c r="B523">
        <v>20</v>
      </c>
      <c r="C523" t="s">
        <v>1891</v>
      </c>
      <c r="D523">
        <v>2</v>
      </c>
      <c r="E523">
        <v>0</v>
      </c>
      <c r="F523">
        <v>967459.40727574285</v>
      </c>
      <c r="G523">
        <v>19733.42328767644</v>
      </c>
      <c r="H523">
        <v>6118.287591705307</v>
      </c>
      <c r="I523">
        <v>25851.71087938175</v>
      </c>
      <c r="J523">
        <v>2.0396999999999998</v>
      </c>
      <c r="K523">
        <v>8.3699999999999992</v>
      </c>
      <c r="L523">
        <v>2.6230000000000002</v>
      </c>
      <c r="M523">
        <v>0.65</v>
      </c>
      <c r="N523" t="s">
        <v>3183</v>
      </c>
      <c r="O523" t="s">
        <v>3183</v>
      </c>
    </row>
    <row r="524" spans="1:15" x14ac:dyDescent="0.25">
      <c r="A524" t="str">
        <f t="shared" si="8"/>
        <v>20_NT_3_0</v>
      </c>
      <c r="B524">
        <v>20</v>
      </c>
      <c r="C524" t="s">
        <v>1891</v>
      </c>
      <c r="D524">
        <v>3</v>
      </c>
      <c r="E524">
        <v>0</v>
      </c>
      <c r="F524">
        <v>1449356.5211580249</v>
      </c>
      <c r="G524">
        <v>28889.017202031271</v>
      </c>
      <c r="H524">
        <v>9233.9076290291086</v>
      </c>
      <c r="I524">
        <v>38122.924831060387</v>
      </c>
      <c r="J524">
        <v>1.9932000000000001</v>
      </c>
      <c r="K524">
        <v>8.4250000000000007</v>
      </c>
      <c r="L524">
        <v>2.5811999999999999</v>
      </c>
      <c r="M524">
        <v>0.65</v>
      </c>
      <c r="N524" t="s">
        <v>3183</v>
      </c>
      <c r="O524" t="s">
        <v>3183</v>
      </c>
    </row>
    <row r="525" spans="1:15" x14ac:dyDescent="0.25">
      <c r="A525" t="str">
        <f t="shared" si="8"/>
        <v>20_NT_4_0</v>
      </c>
      <c r="B525">
        <v>20</v>
      </c>
      <c r="C525" t="s">
        <v>1891</v>
      </c>
      <c r="D525">
        <v>4</v>
      </c>
      <c r="E525">
        <v>0</v>
      </c>
      <c r="F525">
        <v>1929814.9859503701</v>
      </c>
      <c r="G525">
        <v>38176.543836699922</v>
      </c>
      <c r="H525">
        <v>12395.96282926274</v>
      </c>
      <c r="I525">
        <v>50572.506665962646</v>
      </c>
      <c r="J525">
        <v>1.9782</v>
      </c>
      <c r="K525">
        <v>8.4789999999999992</v>
      </c>
      <c r="L525">
        <v>2.5712999999999999</v>
      </c>
      <c r="M525">
        <v>0.65</v>
      </c>
      <c r="N525" t="s">
        <v>3183</v>
      </c>
      <c r="O525" t="s">
        <v>3183</v>
      </c>
    </row>
    <row r="526" spans="1:15" x14ac:dyDescent="0.25">
      <c r="A526" t="str">
        <f t="shared" si="8"/>
        <v>20_NT_5_0</v>
      </c>
      <c r="B526">
        <v>20</v>
      </c>
      <c r="C526" t="s">
        <v>1891</v>
      </c>
      <c r="D526">
        <v>5</v>
      </c>
      <c r="E526">
        <v>0</v>
      </c>
      <c r="F526">
        <v>2413130.8942428431</v>
      </c>
      <c r="G526">
        <v>47799.131835952488</v>
      </c>
      <c r="H526">
        <v>15607.629448747621</v>
      </c>
      <c r="I526">
        <v>63406.761284700107</v>
      </c>
      <c r="J526">
        <v>1.9807999999999999</v>
      </c>
      <c r="K526">
        <v>8.5429999999999993</v>
      </c>
      <c r="L526">
        <v>2.5783999999999998</v>
      </c>
      <c r="M526">
        <v>0.65</v>
      </c>
      <c r="N526" t="s">
        <v>3183</v>
      </c>
      <c r="O526" t="s">
        <v>3183</v>
      </c>
    </row>
    <row r="527" spans="1:15" x14ac:dyDescent="0.25">
      <c r="A527" t="str">
        <f t="shared" si="8"/>
        <v>21_NT_1_0</v>
      </c>
      <c r="B527">
        <v>21</v>
      </c>
      <c r="C527" t="s">
        <v>1891</v>
      </c>
      <c r="D527">
        <v>1</v>
      </c>
      <c r="E527">
        <v>0</v>
      </c>
      <c r="F527">
        <v>652707.97801555914</v>
      </c>
      <c r="G527">
        <v>13767.182679513389</v>
      </c>
      <c r="H527">
        <v>3970.6267086897042</v>
      </c>
      <c r="I527">
        <v>17737.809388203099</v>
      </c>
      <c r="J527">
        <v>2.1092</v>
      </c>
      <c r="K527">
        <v>10.849</v>
      </c>
      <c r="L527">
        <v>2.6810999999999998</v>
      </c>
      <c r="M527">
        <v>0.65</v>
      </c>
      <c r="N527" t="s">
        <v>3183</v>
      </c>
      <c r="O527" t="s">
        <v>3183</v>
      </c>
    </row>
    <row r="528" spans="1:15" x14ac:dyDescent="0.25">
      <c r="A528" t="str">
        <f t="shared" si="8"/>
        <v>21_NT_2_0</v>
      </c>
      <c r="B528">
        <v>21</v>
      </c>
      <c r="C528" t="s">
        <v>1891</v>
      </c>
      <c r="D528">
        <v>2</v>
      </c>
      <c r="E528">
        <v>0</v>
      </c>
      <c r="F528">
        <v>1305800.815569438</v>
      </c>
      <c r="G528">
        <v>26634.626764945529</v>
      </c>
      <c r="H528">
        <v>8184.4322248921444</v>
      </c>
      <c r="I528">
        <v>34819.058989837671</v>
      </c>
      <c r="J528">
        <v>2.0396999999999998</v>
      </c>
      <c r="K528">
        <v>11.196</v>
      </c>
      <c r="L528">
        <v>2.6301000000000001</v>
      </c>
      <c r="M528">
        <v>0.65</v>
      </c>
      <c r="N528" t="s">
        <v>3183</v>
      </c>
      <c r="O528" t="s">
        <v>3183</v>
      </c>
    </row>
    <row r="529" spans="1:15" x14ac:dyDescent="0.25">
      <c r="A529" t="str">
        <f t="shared" si="8"/>
        <v>21_NT_3_0</v>
      </c>
      <c r="B529">
        <v>21</v>
      </c>
      <c r="C529" t="s">
        <v>1891</v>
      </c>
      <c r="D529">
        <v>3</v>
      </c>
      <c r="E529">
        <v>0</v>
      </c>
      <c r="F529">
        <v>1956227.7374596</v>
      </c>
      <c r="G529">
        <v>38992.12921980524</v>
      </c>
      <c r="H529">
        <v>12352.86601092803</v>
      </c>
      <c r="I529">
        <v>51344.995230733257</v>
      </c>
      <c r="J529">
        <v>1.9932000000000001</v>
      </c>
      <c r="K529">
        <v>11.271000000000001</v>
      </c>
      <c r="L529">
        <v>2.5882999999999998</v>
      </c>
      <c r="M529">
        <v>0.65</v>
      </c>
      <c r="N529" t="s">
        <v>3183</v>
      </c>
      <c r="O529" t="s">
        <v>3183</v>
      </c>
    </row>
    <row r="530" spans="1:15" x14ac:dyDescent="0.25">
      <c r="A530" t="str">
        <f t="shared" si="8"/>
        <v>21_NT_4_0</v>
      </c>
      <c r="B530">
        <v>21</v>
      </c>
      <c r="C530" t="s">
        <v>1891</v>
      </c>
      <c r="D530">
        <v>4</v>
      </c>
      <c r="E530">
        <v>0</v>
      </c>
      <c r="F530">
        <v>2604712.8836630201</v>
      </c>
      <c r="G530">
        <v>51527.704111079824</v>
      </c>
      <c r="H530">
        <v>16583.86716126962</v>
      </c>
      <c r="I530">
        <v>68111.571272349451</v>
      </c>
      <c r="J530">
        <v>1.9782</v>
      </c>
      <c r="K530">
        <v>11.343</v>
      </c>
      <c r="L530">
        <v>2.5785</v>
      </c>
      <c r="M530">
        <v>0.65</v>
      </c>
      <c r="N530" t="s">
        <v>3183</v>
      </c>
      <c r="O530" t="s">
        <v>3183</v>
      </c>
    </row>
    <row r="531" spans="1:15" x14ac:dyDescent="0.25">
      <c r="A531" t="str">
        <f t="shared" si="8"/>
        <v>21_NT_5_0</v>
      </c>
      <c r="B531">
        <v>21</v>
      </c>
      <c r="C531" t="s">
        <v>1891</v>
      </c>
      <c r="D531">
        <v>5</v>
      </c>
      <c r="E531">
        <v>0</v>
      </c>
      <c r="F531">
        <v>3257054.782950704</v>
      </c>
      <c r="G531">
        <v>64515.51854837477</v>
      </c>
      <c r="H531">
        <v>20881.920887618111</v>
      </c>
      <c r="I531">
        <v>85397.439435992885</v>
      </c>
      <c r="J531">
        <v>1.9807999999999999</v>
      </c>
      <c r="K531">
        <v>11.43</v>
      </c>
      <c r="L531">
        <v>2.5855000000000001</v>
      </c>
      <c r="M531">
        <v>0.65</v>
      </c>
      <c r="N531" t="s">
        <v>3183</v>
      </c>
      <c r="O531" t="s">
        <v>3183</v>
      </c>
    </row>
    <row r="532" spans="1:15" x14ac:dyDescent="0.25">
      <c r="A532" t="str">
        <f t="shared" si="8"/>
        <v>1_NW_1_0</v>
      </c>
      <c r="B532">
        <v>1</v>
      </c>
      <c r="C532" t="s">
        <v>1703</v>
      </c>
      <c r="D532">
        <v>1</v>
      </c>
      <c r="E532">
        <v>0</v>
      </c>
      <c r="F532">
        <v>1304.2913800388901</v>
      </c>
      <c r="G532">
        <v>28.821284033086268</v>
      </c>
      <c r="H532">
        <v>117.4427038727239</v>
      </c>
      <c r="I532">
        <v>146.2639879058101</v>
      </c>
      <c r="J532">
        <v>2.2097000000000002</v>
      </c>
      <c r="K532">
        <v>0.32100000000000001</v>
      </c>
      <c r="L532">
        <v>5.6017999999999999</v>
      </c>
      <c r="M532">
        <v>0.2</v>
      </c>
      <c r="N532" t="s">
        <v>3183</v>
      </c>
      <c r="O532" t="s">
        <v>3183</v>
      </c>
    </row>
    <row r="533" spans="1:15" x14ac:dyDescent="0.25">
      <c r="A533" t="str">
        <f t="shared" si="8"/>
        <v>1_NW_2_0</v>
      </c>
      <c r="B533">
        <v>1</v>
      </c>
      <c r="C533" t="s">
        <v>1703</v>
      </c>
      <c r="D533">
        <v>2</v>
      </c>
      <c r="E533">
        <v>0</v>
      </c>
      <c r="F533">
        <v>2609.6929959264698</v>
      </c>
      <c r="G533">
        <v>55.825280131210789</v>
      </c>
      <c r="H533">
        <v>235.22882054484489</v>
      </c>
      <c r="I533">
        <v>291.05410067605573</v>
      </c>
      <c r="J533">
        <v>2.1392000000000002</v>
      </c>
      <c r="K533">
        <v>0.32200000000000001</v>
      </c>
      <c r="L533">
        <v>5.5506000000000002</v>
      </c>
      <c r="M533">
        <v>0.2</v>
      </c>
      <c r="N533" t="s">
        <v>3183</v>
      </c>
      <c r="O533" t="s">
        <v>3183</v>
      </c>
    </row>
    <row r="534" spans="1:15" x14ac:dyDescent="0.25">
      <c r="A534" t="str">
        <f t="shared" si="8"/>
        <v>1_NW_3_0</v>
      </c>
      <c r="B534">
        <v>1</v>
      </c>
      <c r="C534" t="s">
        <v>1703</v>
      </c>
      <c r="D534">
        <v>3</v>
      </c>
      <c r="E534">
        <v>0</v>
      </c>
      <c r="F534">
        <v>3907.891688192803</v>
      </c>
      <c r="G534">
        <v>81.731256585380805</v>
      </c>
      <c r="H534">
        <v>353.38109206497478</v>
      </c>
      <c r="I534">
        <v>435.11234865035561</v>
      </c>
      <c r="J534">
        <v>2.0914000000000001</v>
      </c>
      <c r="K534">
        <v>0.32200000000000001</v>
      </c>
      <c r="L534">
        <v>5.5250000000000004</v>
      </c>
      <c r="M534">
        <v>0.2</v>
      </c>
      <c r="N534" t="s">
        <v>3183</v>
      </c>
      <c r="O534" t="s">
        <v>3183</v>
      </c>
    </row>
    <row r="535" spans="1:15" x14ac:dyDescent="0.25">
      <c r="A535" t="str">
        <f t="shared" si="8"/>
        <v>1_NW_4_0</v>
      </c>
      <c r="B535">
        <v>1</v>
      </c>
      <c r="C535" t="s">
        <v>1703</v>
      </c>
      <c r="D535">
        <v>4</v>
      </c>
      <c r="E535">
        <v>0</v>
      </c>
      <c r="F535">
        <v>5200.1649255964003</v>
      </c>
      <c r="G535">
        <v>107.97266728965231</v>
      </c>
      <c r="H535">
        <v>471.9161520330257</v>
      </c>
      <c r="I535">
        <v>579.88881932267805</v>
      </c>
      <c r="J535">
        <v>2.0762999999999998</v>
      </c>
      <c r="K535">
        <v>0.32300000000000001</v>
      </c>
      <c r="L535">
        <v>5.5285000000000002</v>
      </c>
      <c r="M535">
        <v>0.2</v>
      </c>
      <c r="N535" t="s">
        <v>3183</v>
      </c>
      <c r="O535" t="s">
        <v>3183</v>
      </c>
    </row>
    <row r="536" spans="1:15" x14ac:dyDescent="0.25">
      <c r="A536" t="str">
        <f t="shared" si="8"/>
        <v>1_NW_5_0</v>
      </c>
      <c r="B536">
        <v>1</v>
      </c>
      <c r="C536" t="s">
        <v>1703</v>
      </c>
      <c r="D536">
        <v>5</v>
      </c>
      <c r="E536">
        <v>0</v>
      </c>
      <c r="F536">
        <v>6505.0802719948806</v>
      </c>
      <c r="G536">
        <v>135.2875861264537</v>
      </c>
      <c r="H536">
        <v>590.19292355321022</v>
      </c>
      <c r="I536">
        <v>725.4805096796639</v>
      </c>
      <c r="J536">
        <v>2.0796999999999999</v>
      </c>
      <c r="K536">
        <v>0.32300000000000001</v>
      </c>
      <c r="L536">
        <v>5.5354000000000001</v>
      </c>
      <c r="M536">
        <v>0.2</v>
      </c>
      <c r="N536" t="s">
        <v>3183</v>
      </c>
      <c r="O536" t="s">
        <v>3183</v>
      </c>
    </row>
    <row r="537" spans="1:15" x14ac:dyDescent="0.25">
      <c r="A537" t="str">
        <f t="shared" si="8"/>
        <v>2_NW_1_0</v>
      </c>
      <c r="B537">
        <v>2</v>
      </c>
      <c r="C537" t="s">
        <v>1703</v>
      </c>
      <c r="D537">
        <v>1</v>
      </c>
      <c r="E537">
        <v>0</v>
      </c>
      <c r="F537">
        <v>7219.2176999692911</v>
      </c>
      <c r="G537">
        <v>159.52503176191721</v>
      </c>
      <c r="H537">
        <v>176.85142065452729</v>
      </c>
      <c r="I537">
        <v>336.37645241644452</v>
      </c>
      <c r="J537">
        <v>2.2097000000000002</v>
      </c>
      <c r="K537">
        <v>0.48299999999999998</v>
      </c>
      <c r="L537">
        <v>3.6455000000000002</v>
      </c>
      <c r="M537">
        <v>0.2</v>
      </c>
      <c r="N537" t="s">
        <v>3183</v>
      </c>
      <c r="O537" t="s">
        <v>3183</v>
      </c>
    </row>
    <row r="538" spans="1:15" x14ac:dyDescent="0.25">
      <c r="A538" t="str">
        <f t="shared" si="8"/>
        <v>2_NW_2_0</v>
      </c>
      <c r="B538">
        <v>2</v>
      </c>
      <c r="C538" t="s">
        <v>1703</v>
      </c>
      <c r="D538">
        <v>2</v>
      </c>
      <c r="E538">
        <v>0</v>
      </c>
      <c r="F538">
        <v>14444.580525493089</v>
      </c>
      <c r="G538">
        <v>308.99142369319668</v>
      </c>
      <c r="H538">
        <v>355.53437623917267</v>
      </c>
      <c r="I538">
        <v>664.52579993236941</v>
      </c>
      <c r="J538">
        <v>2.1392000000000002</v>
      </c>
      <c r="K538">
        <v>0.48599999999999999</v>
      </c>
      <c r="L538">
        <v>3.5884</v>
      </c>
      <c r="M538">
        <v>0.2</v>
      </c>
      <c r="N538" t="s">
        <v>3183</v>
      </c>
      <c r="O538" t="s">
        <v>3183</v>
      </c>
    </row>
    <row r="539" spans="1:15" x14ac:dyDescent="0.25">
      <c r="A539" t="str">
        <f t="shared" si="8"/>
        <v>2_NW_3_0</v>
      </c>
      <c r="B539">
        <v>2</v>
      </c>
      <c r="C539" t="s">
        <v>1703</v>
      </c>
      <c r="D539">
        <v>3</v>
      </c>
      <c r="E539">
        <v>0</v>
      </c>
      <c r="F539">
        <v>21630.075362549102</v>
      </c>
      <c r="G539">
        <v>452.38030643453283</v>
      </c>
      <c r="H539">
        <v>536.17015767986572</v>
      </c>
      <c r="I539">
        <v>988.55046411439855</v>
      </c>
      <c r="J539">
        <v>2.0914000000000001</v>
      </c>
      <c r="K539">
        <v>0.48899999999999999</v>
      </c>
      <c r="L539">
        <v>3.5569000000000002</v>
      </c>
      <c r="M539">
        <v>0.2</v>
      </c>
      <c r="N539" t="s">
        <v>3183</v>
      </c>
      <c r="O539" t="s">
        <v>3183</v>
      </c>
    </row>
    <row r="540" spans="1:15" x14ac:dyDescent="0.25">
      <c r="A540" t="str">
        <f t="shared" si="8"/>
        <v>2_NW_4_0</v>
      </c>
      <c r="B540">
        <v>2</v>
      </c>
      <c r="C540" t="s">
        <v>1703</v>
      </c>
      <c r="D540">
        <v>4</v>
      </c>
      <c r="E540">
        <v>0</v>
      </c>
      <c r="F540">
        <v>28782.772966348719</v>
      </c>
      <c r="G540">
        <v>597.62580872619992</v>
      </c>
      <c r="H540">
        <v>717.61594417613719</v>
      </c>
      <c r="I540">
        <v>1315.2417529023371</v>
      </c>
      <c r="J540">
        <v>2.0762999999999998</v>
      </c>
      <c r="K540">
        <v>0.49099999999999999</v>
      </c>
      <c r="L540">
        <v>3.5537000000000001</v>
      </c>
      <c r="M540">
        <v>0.2</v>
      </c>
      <c r="N540" t="s">
        <v>3183</v>
      </c>
      <c r="O540" t="s">
        <v>3183</v>
      </c>
    </row>
    <row r="541" spans="1:15" x14ac:dyDescent="0.25">
      <c r="A541" t="str">
        <f t="shared" si="8"/>
        <v>2_NW_5_0</v>
      </c>
      <c r="B541">
        <v>2</v>
      </c>
      <c r="C541" t="s">
        <v>1703</v>
      </c>
      <c r="D541">
        <v>5</v>
      </c>
      <c r="E541">
        <v>0</v>
      </c>
      <c r="F541">
        <v>36005.444303332159</v>
      </c>
      <c r="G541">
        <v>748.8131496514934</v>
      </c>
      <c r="H541">
        <v>898.91572561712098</v>
      </c>
      <c r="I541">
        <v>1647.728875268615</v>
      </c>
      <c r="J541">
        <v>2.0796999999999999</v>
      </c>
      <c r="K541">
        <v>0.49199999999999999</v>
      </c>
      <c r="L541">
        <v>3.5615000000000001</v>
      </c>
      <c r="M541">
        <v>0.2</v>
      </c>
      <c r="N541" t="s">
        <v>3183</v>
      </c>
      <c r="O541" t="s">
        <v>3183</v>
      </c>
    </row>
    <row r="542" spans="1:15" x14ac:dyDescent="0.25">
      <c r="A542" t="str">
        <f t="shared" si="8"/>
        <v>3_NW_1_0</v>
      </c>
      <c r="B542">
        <v>3</v>
      </c>
      <c r="C542" t="s">
        <v>1703</v>
      </c>
      <c r="D542">
        <v>1</v>
      </c>
      <c r="E542">
        <v>0</v>
      </c>
      <c r="F542">
        <v>16542.745627995169</v>
      </c>
      <c r="G542">
        <v>365.54958326668452</v>
      </c>
      <c r="H542">
        <v>270.53439711814042</v>
      </c>
      <c r="I542">
        <v>636.08398038482494</v>
      </c>
      <c r="J542">
        <v>2.2097000000000002</v>
      </c>
      <c r="K542">
        <v>0.73899999999999999</v>
      </c>
      <c r="L542">
        <v>3.4026000000000001</v>
      </c>
      <c r="M542">
        <v>0.2</v>
      </c>
      <c r="N542" t="s">
        <v>3183</v>
      </c>
      <c r="O542" t="s">
        <v>3183</v>
      </c>
    </row>
    <row r="543" spans="1:15" x14ac:dyDescent="0.25">
      <c r="A543" t="str">
        <f t="shared" si="8"/>
        <v>3_NW_2_0</v>
      </c>
      <c r="B543">
        <v>3</v>
      </c>
      <c r="C543" t="s">
        <v>1703</v>
      </c>
      <c r="D543">
        <v>2</v>
      </c>
      <c r="E543">
        <v>0</v>
      </c>
      <c r="F543">
        <v>33099.572733115048</v>
      </c>
      <c r="G543">
        <v>708.04992117225925</v>
      </c>
      <c r="H543">
        <v>545.24698329561272</v>
      </c>
      <c r="I543">
        <v>1253.2969044678721</v>
      </c>
      <c r="J543">
        <v>2.1392000000000002</v>
      </c>
      <c r="K543">
        <v>0.746</v>
      </c>
      <c r="L543">
        <v>3.3447</v>
      </c>
      <c r="M543">
        <v>0.2</v>
      </c>
      <c r="N543" t="s">
        <v>3183</v>
      </c>
      <c r="O543" t="s">
        <v>3183</v>
      </c>
    </row>
    <row r="544" spans="1:15" x14ac:dyDescent="0.25">
      <c r="A544" t="str">
        <f t="shared" si="8"/>
        <v>3_NW_3_0</v>
      </c>
      <c r="B544">
        <v>3</v>
      </c>
      <c r="C544" t="s">
        <v>1703</v>
      </c>
      <c r="D544">
        <v>3</v>
      </c>
      <c r="E544">
        <v>0</v>
      </c>
      <c r="F544">
        <v>49565.042849246318</v>
      </c>
      <c r="G544">
        <v>1036.623723993366</v>
      </c>
      <c r="H544">
        <v>824.41445345719376</v>
      </c>
      <c r="I544">
        <v>1861.038177450559</v>
      </c>
      <c r="J544">
        <v>2.0914000000000001</v>
      </c>
      <c r="K544">
        <v>0.752</v>
      </c>
      <c r="L544">
        <v>3.3125</v>
      </c>
      <c r="M544">
        <v>0.2</v>
      </c>
      <c r="N544" t="s">
        <v>3183</v>
      </c>
      <c r="O544" t="s">
        <v>3183</v>
      </c>
    </row>
    <row r="545" spans="1:15" x14ac:dyDescent="0.25">
      <c r="A545" t="str">
        <f t="shared" si="8"/>
        <v>3_NW_4_0</v>
      </c>
      <c r="B545">
        <v>3</v>
      </c>
      <c r="C545" t="s">
        <v>1703</v>
      </c>
      <c r="D545">
        <v>4</v>
      </c>
      <c r="E545">
        <v>0</v>
      </c>
      <c r="F545">
        <v>65955.358522110851</v>
      </c>
      <c r="G545">
        <v>1369.4519469227921</v>
      </c>
      <c r="H545">
        <v>1105.065616401813</v>
      </c>
      <c r="I545">
        <v>2474.5175633246049</v>
      </c>
      <c r="J545">
        <v>2.0762999999999998</v>
      </c>
      <c r="K545">
        <v>0.75600000000000001</v>
      </c>
      <c r="L545">
        <v>3.3085</v>
      </c>
      <c r="M545">
        <v>0.2</v>
      </c>
      <c r="N545" t="s">
        <v>3183</v>
      </c>
      <c r="O545" t="s">
        <v>3183</v>
      </c>
    </row>
    <row r="546" spans="1:15" x14ac:dyDescent="0.25">
      <c r="A546" t="str">
        <f t="shared" si="8"/>
        <v>3_NW_5_0</v>
      </c>
      <c r="B546">
        <v>3</v>
      </c>
      <c r="C546" t="s">
        <v>1703</v>
      </c>
      <c r="D546">
        <v>5</v>
      </c>
      <c r="E546">
        <v>0</v>
      </c>
      <c r="F546">
        <v>82506.018115440078</v>
      </c>
      <c r="G546">
        <v>1715.8958175807929</v>
      </c>
      <c r="H546">
        <v>1385.747836564057</v>
      </c>
      <c r="I546">
        <v>3101.6436541448502</v>
      </c>
      <c r="J546">
        <v>2.0796999999999999</v>
      </c>
      <c r="K546">
        <v>0.75800000000000001</v>
      </c>
      <c r="L546">
        <v>3.3163999999999998</v>
      </c>
      <c r="M546">
        <v>0.2</v>
      </c>
      <c r="N546" t="s">
        <v>3183</v>
      </c>
      <c r="O546" t="s">
        <v>3183</v>
      </c>
    </row>
    <row r="547" spans="1:15" x14ac:dyDescent="0.25">
      <c r="A547" t="str">
        <f t="shared" si="8"/>
        <v>4_NW_1_0</v>
      </c>
      <c r="B547">
        <v>4</v>
      </c>
      <c r="C547" t="s">
        <v>1703</v>
      </c>
      <c r="D547">
        <v>1</v>
      </c>
      <c r="E547">
        <v>0</v>
      </c>
      <c r="F547">
        <v>26568.044475334831</v>
      </c>
      <c r="G547">
        <v>587.08135907826249</v>
      </c>
      <c r="H547">
        <v>371.07222551811537</v>
      </c>
      <c r="I547">
        <v>958.15358459637787</v>
      </c>
      <c r="J547">
        <v>2.2097000000000002</v>
      </c>
      <c r="K547">
        <v>1.014</v>
      </c>
      <c r="L547">
        <v>3.3309000000000002</v>
      </c>
      <c r="M547">
        <v>0.2</v>
      </c>
      <c r="N547" t="s">
        <v>3183</v>
      </c>
      <c r="O547" t="s">
        <v>3183</v>
      </c>
    </row>
    <row r="548" spans="1:15" x14ac:dyDescent="0.25">
      <c r="A548" t="str">
        <f t="shared" si="8"/>
        <v>4_NW_2_0</v>
      </c>
      <c r="B548">
        <v>4</v>
      </c>
      <c r="C548" t="s">
        <v>1703</v>
      </c>
      <c r="D548">
        <v>2</v>
      </c>
      <c r="E548">
        <v>0</v>
      </c>
      <c r="F548">
        <v>53158.704139160167</v>
      </c>
      <c r="G548">
        <v>1137.145079751896</v>
      </c>
      <c r="H548">
        <v>748.84100062447487</v>
      </c>
      <c r="I548">
        <v>1885.9860803763711</v>
      </c>
      <c r="J548">
        <v>2.1392000000000002</v>
      </c>
      <c r="K548">
        <v>1.024</v>
      </c>
      <c r="L548">
        <v>3.2728000000000002</v>
      </c>
      <c r="M548">
        <v>0.2</v>
      </c>
      <c r="N548" t="s">
        <v>3183</v>
      </c>
      <c r="O548" t="s">
        <v>3183</v>
      </c>
    </row>
    <row r="549" spans="1:15" x14ac:dyDescent="0.25">
      <c r="A549" t="str">
        <f t="shared" si="8"/>
        <v>4_NW_3_0</v>
      </c>
      <c r="B549">
        <v>4</v>
      </c>
      <c r="C549" t="s">
        <v>1703</v>
      </c>
      <c r="D549">
        <v>3</v>
      </c>
      <c r="E549">
        <v>0</v>
      </c>
      <c r="F549">
        <v>79602.642297307844</v>
      </c>
      <c r="G549">
        <v>1664.842452551251</v>
      </c>
      <c r="H549">
        <v>1133.7497952670089</v>
      </c>
      <c r="I549">
        <v>2798.5922478182601</v>
      </c>
      <c r="J549">
        <v>2.0914000000000001</v>
      </c>
      <c r="K549">
        <v>1.034</v>
      </c>
      <c r="L549">
        <v>3.2403</v>
      </c>
      <c r="M549">
        <v>0.2</v>
      </c>
      <c r="N549" t="s">
        <v>3183</v>
      </c>
      <c r="O549" t="s">
        <v>3183</v>
      </c>
    </row>
    <row r="550" spans="1:15" x14ac:dyDescent="0.25">
      <c r="A550" t="str">
        <f t="shared" si="8"/>
        <v>4_NW_4_0</v>
      </c>
      <c r="B550">
        <v>4</v>
      </c>
      <c r="C550" t="s">
        <v>1703</v>
      </c>
      <c r="D550">
        <v>4</v>
      </c>
      <c r="E550">
        <v>0</v>
      </c>
      <c r="F550">
        <v>105925.8806250809</v>
      </c>
      <c r="G550">
        <v>2199.3725256288049</v>
      </c>
      <c r="H550">
        <v>1520.8652646440009</v>
      </c>
      <c r="I550">
        <v>3720.2377902728058</v>
      </c>
      <c r="J550">
        <v>2.0762999999999998</v>
      </c>
      <c r="K550">
        <v>1.04</v>
      </c>
      <c r="L550">
        <v>3.2361</v>
      </c>
      <c r="M550">
        <v>0.2</v>
      </c>
      <c r="N550" t="s">
        <v>3183</v>
      </c>
      <c r="O550" t="s">
        <v>3183</v>
      </c>
    </row>
    <row r="551" spans="1:15" x14ac:dyDescent="0.25">
      <c r="A551" t="str">
        <f t="shared" si="8"/>
        <v>4_NW_5_0</v>
      </c>
      <c r="B551">
        <v>4</v>
      </c>
      <c r="C551" t="s">
        <v>1703</v>
      </c>
      <c r="D551">
        <v>5</v>
      </c>
      <c r="E551">
        <v>0</v>
      </c>
      <c r="F551">
        <v>132506.63511770661</v>
      </c>
      <c r="G551">
        <v>2755.7696540639108</v>
      </c>
      <c r="H551">
        <v>1908.201809287599</v>
      </c>
      <c r="I551">
        <v>4663.9714633515096</v>
      </c>
      <c r="J551">
        <v>2.0796999999999999</v>
      </c>
      <c r="K551">
        <v>1.044</v>
      </c>
      <c r="L551">
        <v>3.2440000000000002</v>
      </c>
      <c r="M551">
        <v>0.2</v>
      </c>
      <c r="N551" t="s">
        <v>3183</v>
      </c>
      <c r="O551" t="s">
        <v>3183</v>
      </c>
    </row>
    <row r="552" spans="1:15" x14ac:dyDescent="0.25">
      <c r="A552" t="str">
        <f t="shared" si="8"/>
        <v>5_NW_1_0</v>
      </c>
      <c r="B552">
        <v>5</v>
      </c>
      <c r="C552" t="s">
        <v>1703</v>
      </c>
      <c r="D552">
        <v>1</v>
      </c>
      <c r="E552">
        <v>0</v>
      </c>
      <c r="F552">
        <v>36593.343322674496</v>
      </c>
      <c r="G552">
        <v>808.61313488984024</v>
      </c>
      <c r="H552">
        <v>471.6100539180905</v>
      </c>
      <c r="I552">
        <v>1280.2231888079309</v>
      </c>
      <c r="J552">
        <v>2.2097000000000002</v>
      </c>
      <c r="K552">
        <v>1.2889999999999999</v>
      </c>
      <c r="L552">
        <v>3.2985000000000002</v>
      </c>
      <c r="M552">
        <v>0.2</v>
      </c>
      <c r="N552" t="s">
        <v>3183</v>
      </c>
      <c r="O552" t="s">
        <v>3183</v>
      </c>
    </row>
    <row r="553" spans="1:15" x14ac:dyDescent="0.25">
      <c r="A553" t="str">
        <f t="shared" si="8"/>
        <v>5_NW_2_0</v>
      </c>
      <c r="B553">
        <v>5</v>
      </c>
      <c r="C553" t="s">
        <v>1703</v>
      </c>
      <c r="D553">
        <v>2</v>
      </c>
      <c r="E553">
        <v>0</v>
      </c>
      <c r="F553">
        <v>73217.835545205278</v>
      </c>
      <c r="G553">
        <v>1566.240238331533</v>
      </c>
      <c r="H553">
        <v>952.43501795333759</v>
      </c>
      <c r="I553">
        <v>2518.675256284871</v>
      </c>
      <c r="J553">
        <v>2.1392000000000002</v>
      </c>
      <c r="K553">
        <v>1.3029999999999999</v>
      </c>
      <c r="L553">
        <v>3.2403</v>
      </c>
      <c r="M553">
        <v>0.2</v>
      </c>
      <c r="N553" t="s">
        <v>3183</v>
      </c>
      <c r="O553" t="s">
        <v>3183</v>
      </c>
    </row>
    <row r="554" spans="1:15" x14ac:dyDescent="0.25">
      <c r="A554" t="str">
        <f t="shared" si="8"/>
        <v>5_NW_3_0</v>
      </c>
      <c r="B554">
        <v>5</v>
      </c>
      <c r="C554" t="s">
        <v>1703</v>
      </c>
      <c r="D554">
        <v>3</v>
      </c>
      <c r="E554">
        <v>0</v>
      </c>
      <c r="F554">
        <v>109640.24174536941</v>
      </c>
      <c r="G554">
        <v>2293.0611811091348</v>
      </c>
      <c r="H554">
        <v>1443.085137076825</v>
      </c>
      <c r="I554">
        <v>3736.1463181859599</v>
      </c>
      <c r="J554">
        <v>2.0914000000000001</v>
      </c>
      <c r="K554">
        <v>1.3169999999999999</v>
      </c>
      <c r="L554">
        <v>3.2077</v>
      </c>
      <c r="M554">
        <v>0.2</v>
      </c>
      <c r="N554" t="s">
        <v>3183</v>
      </c>
      <c r="O554" t="s">
        <v>3183</v>
      </c>
    </row>
    <row r="555" spans="1:15" x14ac:dyDescent="0.25">
      <c r="A555" t="str">
        <f t="shared" si="8"/>
        <v>5_NW_4_0</v>
      </c>
      <c r="B555">
        <v>5</v>
      </c>
      <c r="C555" t="s">
        <v>1703</v>
      </c>
      <c r="D555">
        <v>4</v>
      </c>
      <c r="E555">
        <v>0</v>
      </c>
      <c r="F555">
        <v>145896.40272805089</v>
      </c>
      <c r="G555">
        <v>3029.2931043348181</v>
      </c>
      <c r="H555">
        <v>1936.66491288619</v>
      </c>
      <c r="I555">
        <v>4965.958017221008</v>
      </c>
      <c r="J555">
        <v>2.0762999999999998</v>
      </c>
      <c r="K555">
        <v>1.325</v>
      </c>
      <c r="L555">
        <v>3.2033</v>
      </c>
      <c r="M555">
        <v>0.2</v>
      </c>
      <c r="N555" t="s">
        <v>3183</v>
      </c>
      <c r="O555" t="s">
        <v>3183</v>
      </c>
    </row>
    <row r="556" spans="1:15" x14ac:dyDescent="0.25">
      <c r="A556" t="str">
        <f t="shared" si="8"/>
        <v>5_NW_5_0</v>
      </c>
      <c r="B556">
        <v>5</v>
      </c>
      <c r="C556" t="s">
        <v>1703</v>
      </c>
      <c r="D556">
        <v>5</v>
      </c>
      <c r="E556">
        <v>0</v>
      </c>
      <c r="F556">
        <v>182507.25211997319</v>
      </c>
      <c r="G556">
        <v>3795.6434905470301</v>
      </c>
      <c r="H556">
        <v>2430.6557820111402</v>
      </c>
      <c r="I556">
        <v>6226.2992725581698</v>
      </c>
      <c r="J556">
        <v>2.0796999999999999</v>
      </c>
      <c r="K556">
        <v>1.33</v>
      </c>
      <c r="L556">
        <v>3.2113</v>
      </c>
      <c r="M556">
        <v>0.2</v>
      </c>
      <c r="N556" t="s">
        <v>3183</v>
      </c>
      <c r="O556" t="s">
        <v>3183</v>
      </c>
    </row>
    <row r="557" spans="1:15" x14ac:dyDescent="0.25">
      <c r="A557" t="str">
        <f t="shared" si="8"/>
        <v>6_NW_1_0</v>
      </c>
      <c r="B557">
        <v>6</v>
      </c>
      <c r="C557" t="s">
        <v>1703</v>
      </c>
      <c r="D557">
        <v>1</v>
      </c>
      <c r="E557">
        <v>0</v>
      </c>
      <c r="F557">
        <v>46618.642170014158</v>
      </c>
      <c r="G557">
        <v>1030.144910701418</v>
      </c>
      <c r="H557">
        <v>572.1478823180654</v>
      </c>
      <c r="I557">
        <v>1602.292793019484</v>
      </c>
      <c r="J557">
        <v>2.2097000000000002</v>
      </c>
      <c r="K557">
        <v>1.5629999999999999</v>
      </c>
      <c r="L557">
        <v>3.28</v>
      </c>
      <c r="M557">
        <v>0.2</v>
      </c>
      <c r="N557" t="s">
        <v>3183</v>
      </c>
      <c r="O557" t="s">
        <v>3183</v>
      </c>
    </row>
    <row r="558" spans="1:15" x14ac:dyDescent="0.25">
      <c r="A558" t="str">
        <f t="shared" si="8"/>
        <v>6_NW_2_0</v>
      </c>
      <c r="B558">
        <v>6</v>
      </c>
      <c r="C558" t="s">
        <v>1703</v>
      </c>
      <c r="D558">
        <v>2</v>
      </c>
      <c r="E558">
        <v>0</v>
      </c>
      <c r="F558">
        <v>93276.966951250404</v>
      </c>
      <c r="G558">
        <v>1995.3353969111711</v>
      </c>
      <c r="H558">
        <v>1156.0290352822001</v>
      </c>
      <c r="I558">
        <v>3151.3644321933712</v>
      </c>
      <c r="J558">
        <v>2.1392000000000002</v>
      </c>
      <c r="K558">
        <v>1.581</v>
      </c>
      <c r="L558">
        <v>3.2218</v>
      </c>
      <c r="M558">
        <v>0.2</v>
      </c>
      <c r="N558" t="s">
        <v>3183</v>
      </c>
      <c r="O558" t="s">
        <v>3183</v>
      </c>
    </row>
    <row r="559" spans="1:15" x14ac:dyDescent="0.25">
      <c r="A559" t="str">
        <f t="shared" si="8"/>
        <v>6_NW_3_0</v>
      </c>
      <c r="B559">
        <v>6</v>
      </c>
      <c r="C559" t="s">
        <v>1703</v>
      </c>
      <c r="D559">
        <v>3</v>
      </c>
      <c r="E559">
        <v>0</v>
      </c>
      <c r="F559">
        <v>139677.84119343091</v>
      </c>
      <c r="G559">
        <v>2921.279909667021</v>
      </c>
      <c r="H559">
        <v>1752.42047888664</v>
      </c>
      <c r="I559">
        <v>4673.7003885536606</v>
      </c>
      <c r="J559">
        <v>2.0914000000000001</v>
      </c>
      <c r="K559">
        <v>1.599</v>
      </c>
      <c r="L559">
        <v>3.1890999999999998</v>
      </c>
      <c r="M559">
        <v>0.2</v>
      </c>
      <c r="N559" t="s">
        <v>3183</v>
      </c>
      <c r="O559" t="s">
        <v>3183</v>
      </c>
    </row>
    <row r="560" spans="1:15" x14ac:dyDescent="0.25">
      <c r="A560" t="str">
        <f t="shared" si="8"/>
        <v>6_NW_4_0</v>
      </c>
      <c r="B560">
        <v>6</v>
      </c>
      <c r="C560" t="s">
        <v>1703</v>
      </c>
      <c r="D560">
        <v>4</v>
      </c>
      <c r="E560">
        <v>0</v>
      </c>
      <c r="F560">
        <v>185866.92483102091</v>
      </c>
      <c r="G560">
        <v>3859.2136830408308</v>
      </c>
      <c r="H560">
        <v>2352.464561128379</v>
      </c>
      <c r="I560">
        <v>6211.6782441692103</v>
      </c>
      <c r="J560">
        <v>2.0762999999999998</v>
      </c>
      <c r="K560">
        <v>1.609</v>
      </c>
      <c r="L560">
        <v>3.1846999999999999</v>
      </c>
      <c r="M560">
        <v>0.2</v>
      </c>
      <c r="N560" t="s">
        <v>3183</v>
      </c>
      <c r="O560" t="s">
        <v>3183</v>
      </c>
    </row>
    <row r="561" spans="1:15" x14ac:dyDescent="0.25">
      <c r="A561" t="str">
        <f t="shared" si="8"/>
        <v>6_NW_5_0</v>
      </c>
      <c r="B561">
        <v>6</v>
      </c>
      <c r="C561" t="s">
        <v>1703</v>
      </c>
      <c r="D561">
        <v>5</v>
      </c>
      <c r="E561">
        <v>0</v>
      </c>
      <c r="F561">
        <v>232507.86912223979</v>
      </c>
      <c r="G561">
        <v>4835.5173270301466</v>
      </c>
      <c r="H561">
        <v>2953.1097547346822</v>
      </c>
      <c r="I561">
        <v>7788.6270817648292</v>
      </c>
      <c r="J561">
        <v>2.0796999999999999</v>
      </c>
      <c r="K561">
        <v>1.6160000000000001</v>
      </c>
      <c r="L561">
        <v>3.1926999999999999</v>
      </c>
      <c r="M561">
        <v>0.2</v>
      </c>
      <c r="N561" t="s">
        <v>3183</v>
      </c>
      <c r="O561" t="s">
        <v>3183</v>
      </c>
    </row>
    <row r="562" spans="1:15" x14ac:dyDescent="0.25">
      <c r="A562" t="str">
        <f t="shared" si="8"/>
        <v>7_NW_1_0</v>
      </c>
      <c r="B562">
        <v>7</v>
      </c>
      <c r="C562" t="s">
        <v>1703</v>
      </c>
      <c r="D562">
        <v>1</v>
      </c>
      <c r="E562">
        <v>0</v>
      </c>
      <c r="F562">
        <v>56643.94101735382</v>
      </c>
      <c r="G562">
        <v>1251.676686512996</v>
      </c>
      <c r="H562">
        <v>672.68571071804058</v>
      </c>
      <c r="I562">
        <v>1924.3623972310361</v>
      </c>
      <c r="J562">
        <v>2.2097000000000002</v>
      </c>
      <c r="K562">
        <v>1.8380000000000001</v>
      </c>
      <c r="L562">
        <v>3.2681</v>
      </c>
      <c r="M562">
        <v>0.2</v>
      </c>
      <c r="N562" t="s">
        <v>3183</v>
      </c>
      <c r="O562" t="s">
        <v>3183</v>
      </c>
    </row>
    <row r="563" spans="1:15" x14ac:dyDescent="0.25">
      <c r="A563" t="str">
        <f t="shared" si="8"/>
        <v>7_NW_2_0</v>
      </c>
      <c r="B563">
        <v>7</v>
      </c>
      <c r="C563" t="s">
        <v>1703</v>
      </c>
      <c r="D563">
        <v>2</v>
      </c>
      <c r="E563">
        <v>0</v>
      </c>
      <c r="F563">
        <v>113336.0983572955</v>
      </c>
      <c r="G563">
        <v>2424.4305554908078</v>
      </c>
      <c r="H563">
        <v>1359.6230526110619</v>
      </c>
      <c r="I563">
        <v>3784.0536081018699</v>
      </c>
      <c r="J563">
        <v>2.1392000000000002</v>
      </c>
      <c r="K563">
        <v>1.86</v>
      </c>
      <c r="L563">
        <v>3.2098</v>
      </c>
      <c r="M563">
        <v>0.2</v>
      </c>
      <c r="N563" t="s">
        <v>3183</v>
      </c>
      <c r="O563" t="s">
        <v>3183</v>
      </c>
    </row>
    <row r="564" spans="1:15" x14ac:dyDescent="0.25">
      <c r="A564" t="str">
        <f t="shared" si="8"/>
        <v>7_NW_3_0</v>
      </c>
      <c r="B564">
        <v>7</v>
      </c>
      <c r="C564" t="s">
        <v>1703</v>
      </c>
      <c r="D564">
        <v>3</v>
      </c>
      <c r="E564">
        <v>0</v>
      </c>
      <c r="F564">
        <v>169715.4406414924</v>
      </c>
      <c r="G564">
        <v>3549.4986382249049</v>
      </c>
      <c r="H564">
        <v>2061.755820696455</v>
      </c>
      <c r="I564">
        <v>5611.2544589213612</v>
      </c>
      <c r="J564">
        <v>2.0914000000000001</v>
      </c>
      <c r="K564">
        <v>1.881</v>
      </c>
      <c r="L564">
        <v>3.1770999999999998</v>
      </c>
      <c r="M564">
        <v>0.2</v>
      </c>
      <c r="N564" t="s">
        <v>3183</v>
      </c>
      <c r="O564" t="s">
        <v>3183</v>
      </c>
    </row>
    <row r="565" spans="1:15" x14ac:dyDescent="0.25">
      <c r="A565" t="str">
        <f t="shared" si="8"/>
        <v>7_NW_4_0</v>
      </c>
      <c r="B565">
        <v>7</v>
      </c>
      <c r="C565" t="s">
        <v>1703</v>
      </c>
      <c r="D565">
        <v>4</v>
      </c>
      <c r="E565">
        <v>0</v>
      </c>
      <c r="F565">
        <v>225837.44693399101</v>
      </c>
      <c r="G565">
        <v>4689.1342617468454</v>
      </c>
      <c r="H565">
        <v>2768.2642093705658</v>
      </c>
      <c r="I565">
        <v>7457.3984711174116</v>
      </c>
      <c r="J565">
        <v>2.0762999999999998</v>
      </c>
      <c r="K565">
        <v>1.893</v>
      </c>
      <c r="L565">
        <v>3.1726000000000001</v>
      </c>
      <c r="M565">
        <v>0.2</v>
      </c>
      <c r="N565" t="s">
        <v>3183</v>
      </c>
      <c r="O565" t="s">
        <v>3183</v>
      </c>
    </row>
    <row r="566" spans="1:15" x14ac:dyDescent="0.25">
      <c r="A566" t="str">
        <f t="shared" si="8"/>
        <v>7_NW_5_0</v>
      </c>
      <c r="B566">
        <v>7</v>
      </c>
      <c r="C566" t="s">
        <v>1703</v>
      </c>
      <c r="D566">
        <v>5</v>
      </c>
      <c r="E566">
        <v>0</v>
      </c>
      <c r="F566">
        <v>282508.48612450628</v>
      </c>
      <c r="G566">
        <v>5875.3911635132663</v>
      </c>
      <c r="H566">
        <v>3475.5637274582218</v>
      </c>
      <c r="I566">
        <v>9350.9548909714886</v>
      </c>
      <c r="J566">
        <v>2.0796999999999999</v>
      </c>
      <c r="K566">
        <v>1.9019999999999999</v>
      </c>
      <c r="L566">
        <v>3.1806000000000001</v>
      </c>
      <c r="M566">
        <v>0.2</v>
      </c>
      <c r="N566" t="s">
        <v>3183</v>
      </c>
      <c r="O566" t="s">
        <v>3183</v>
      </c>
    </row>
    <row r="567" spans="1:15" x14ac:dyDescent="0.25">
      <c r="A567" t="str">
        <f t="shared" si="8"/>
        <v>8_NW_1_0</v>
      </c>
      <c r="B567">
        <v>8</v>
      </c>
      <c r="C567" t="s">
        <v>1703</v>
      </c>
      <c r="D567">
        <v>1</v>
      </c>
      <c r="E567">
        <v>0</v>
      </c>
      <c r="F567">
        <v>68799.61586975315</v>
      </c>
      <c r="G567">
        <v>1520.2839646845341</v>
      </c>
      <c r="H567">
        <v>794.93057024982818</v>
      </c>
      <c r="I567">
        <v>2315.2145349343618</v>
      </c>
      <c r="J567">
        <v>2.2097000000000002</v>
      </c>
      <c r="K567">
        <v>2.1720000000000002</v>
      </c>
      <c r="L567">
        <v>3.2587999999999999</v>
      </c>
      <c r="M567">
        <v>0.2</v>
      </c>
      <c r="N567" t="s">
        <v>3183</v>
      </c>
      <c r="O567" t="s">
        <v>3183</v>
      </c>
    </row>
    <row r="568" spans="1:15" x14ac:dyDescent="0.25">
      <c r="A568" t="str">
        <f t="shared" si="8"/>
        <v>8_NW_2_0</v>
      </c>
      <c r="B568">
        <v>8</v>
      </c>
      <c r="C568" t="s">
        <v>1703</v>
      </c>
      <c r="D568">
        <v>2</v>
      </c>
      <c r="E568">
        <v>0</v>
      </c>
      <c r="F568">
        <v>137657.79518712519</v>
      </c>
      <c r="G568">
        <v>2944.7084352686179</v>
      </c>
      <c r="H568">
        <v>1607.1748691359289</v>
      </c>
      <c r="I568">
        <v>4551.8833044045468</v>
      </c>
      <c r="J568">
        <v>2.1392000000000002</v>
      </c>
      <c r="K568">
        <v>2.1989999999999998</v>
      </c>
      <c r="L568">
        <v>3.2004999999999999</v>
      </c>
      <c r="M568">
        <v>0.2</v>
      </c>
      <c r="N568" t="s">
        <v>3183</v>
      </c>
      <c r="O568" t="s">
        <v>3183</v>
      </c>
    </row>
    <row r="569" spans="1:15" x14ac:dyDescent="0.25">
      <c r="A569" t="str">
        <f t="shared" si="8"/>
        <v>8_NW_3_0</v>
      </c>
      <c r="B569">
        <v>8</v>
      </c>
      <c r="C569" t="s">
        <v>1703</v>
      </c>
      <c r="D569">
        <v>3</v>
      </c>
      <c r="E569">
        <v>0</v>
      </c>
      <c r="F569">
        <v>206136.02997226699</v>
      </c>
      <c r="G569">
        <v>4311.2138466013403</v>
      </c>
      <c r="H569">
        <v>2437.879474942481</v>
      </c>
      <c r="I569">
        <v>6749.0933215438208</v>
      </c>
      <c r="J569">
        <v>2.0914000000000001</v>
      </c>
      <c r="K569">
        <v>2.2240000000000002</v>
      </c>
      <c r="L569">
        <v>3.1678000000000002</v>
      </c>
      <c r="M569">
        <v>0.2</v>
      </c>
      <c r="N569" t="s">
        <v>3183</v>
      </c>
      <c r="O569" t="s">
        <v>3183</v>
      </c>
    </row>
    <row r="570" spans="1:15" x14ac:dyDescent="0.25">
      <c r="A570" t="str">
        <f t="shared" si="8"/>
        <v>8_NW_4_0</v>
      </c>
      <c r="B570">
        <v>8</v>
      </c>
      <c r="C570" t="s">
        <v>1703</v>
      </c>
      <c r="D570">
        <v>4</v>
      </c>
      <c r="E570">
        <v>0</v>
      </c>
      <c r="F570">
        <v>274301.70498384209</v>
      </c>
      <c r="G570">
        <v>5695.4129634278852</v>
      </c>
      <c r="H570">
        <v>3273.8387816650461</v>
      </c>
      <c r="I570">
        <v>8969.2517450929299</v>
      </c>
      <c r="J570">
        <v>2.0762999999999998</v>
      </c>
      <c r="K570">
        <v>2.2389999999999999</v>
      </c>
      <c r="L570">
        <v>3.1633</v>
      </c>
      <c r="M570">
        <v>0.2</v>
      </c>
      <c r="N570" t="s">
        <v>3183</v>
      </c>
      <c r="O570" t="s">
        <v>3183</v>
      </c>
    </row>
    <row r="571" spans="1:15" x14ac:dyDescent="0.25">
      <c r="A571" t="str">
        <f t="shared" si="8"/>
        <v>8_NW_5_0</v>
      </c>
      <c r="B571">
        <v>8</v>
      </c>
      <c r="C571" t="s">
        <v>1703</v>
      </c>
      <c r="D571">
        <v>5</v>
      </c>
      <c r="E571">
        <v>0</v>
      </c>
      <c r="F571">
        <v>343134.23423975462</v>
      </c>
      <c r="G571">
        <v>7136.2381902490461</v>
      </c>
      <c r="H571">
        <v>4110.8202624743471</v>
      </c>
      <c r="I571">
        <v>11247.05845272339</v>
      </c>
      <c r="J571">
        <v>2.0796999999999999</v>
      </c>
      <c r="K571">
        <v>2.25</v>
      </c>
      <c r="L571">
        <v>3.1713</v>
      </c>
      <c r="M571">
        <v>0.2</v>
      </c>
      <c r="N571" t="s">
        <v>3183</v>
      </c>
      <c r="O571" t="s">
        <v>3183</v>
      </c>
    </row>
    <row r="572" spans="1:15" x14ac:dyDescent="0.25">
      <c r="A572" t="str">
        <f t="shared" si="8"/>
        <v>9_NW_1_0</v>
      </c>
      <c r="B572">
        <v>9</v>
      </c>
      <c r="C572" t="s">
        <v>1703</v>
      </c>
      <c r="D572">
        <v>1</v>
      </c>
      <c r="E572">
        <v>0</v>
      </c>
      <c r="F572">
        <v>81114.534159183968</v>
      </c>
      <c r="G572">
        <v>1773.3328163315709</v>
      </c>
      <c r="H572">
        <v>685.6303429216224</v>
      </c>
      <c r="I572">
        <v>2458.9631592531941</v>
      </c>
      <c r="J572">
        <v>2.1861999999999999</v>
      </c>
      <c r="K572">
        <v>1.873</v>
      </c>
      <c r="L572">
        <v>2.7382</v>
      </c>
      <c r="M572">
        <v>0.65</v>
      </c>
      <c r="N572" t="s">
        <v>3183</v>
      </c>
      <c r="O572" t="s">
        <v>3183</v>
      </c>
    </row>
    <row r="573" spans="1:15" x14ac:dyDescent="0.25">
      <c r="A573" t="str">
        <f t="shared" si="8"/>
        <v>9_NW_2_0</v>
      </c>
      <c r="B573">
        <v>9</v>
      </c>
      <c r="C573" t="s">
        <v>1703</v>
      </c>
      <c r="D573">
        <v>2</v>
      </c>
      <c r="E573">
        <v>0</v>
      </c>
      <c r="F573">
        <v>162256.27561759719</v>
      </c>
      <c r="G573">
        <v>3433.548238539518</v>
      </c>
      <c r="H573">
        <v>1383.4647641225799</v>
      </c>
      <c r="I573">
        <v>4817.0130026620982</v>
      </c>
      <c r="J573">
        <v>2.1160999999999999</v>
      </c>
      <c r="K573">
        <v>1.893</v>
      </c>
      <c r="L573">
        <v>2.6758999999999999</v>
      </c>
      <c r="M573">
        <v>0.65</v>
      </c>
      <c r="N573" t="s">
        <v>3183</v>
      </c>
      <c r="O573" t="s">
        <v>3183</v>
      </c>
    </row>
    <row r="574" spans="1:15" x14ac:dyDescent="0.25">
      <c r="A574" t="str">
        <f t="shared" si="8"/>
        <v>9_NW_3_0</v>
      </c>
      <c r="B574">
        <v>9</v>
      </c>
      <c r="C574" t="s">
        <v>1703</v>
      </c>
      <c r="D574">
        <v>3</v>
      </c>
      <c r="E574">
        <v>0</v>
      </c>
      <c r="F574">
        <v>243045.70031263839</v>
      </c>
      <c r="G574">
        <v>5028.8186614313272</v>
      </c>
      <c r="H574">
        <v>2098.939501920052</v>
      </c>
      <c r="I574">
        <v>7127.7581633513801</v>
      </c>
      <c r="J574">
        <v>2.0691000000000002</v>
      </c>
      <c r="K574">
        <v>1.915</v>
      </c>
      <c r="L574">
        <v>2.6396000000000002</v>
      </c>
      <c r="M574">
        <v>0.65</v>
      </c>
      <c r="N574" t="s">
        <v>3183</v>
      </c>
      <c r="O574" t="s">
        <v>3183</v>
      </c>
    </row>
    <row r="575" spans="1:15" x14ac:dyDescent="0.25">
      <c r="A575" t="str">
        <f t="shared" si="8"/>
        <v>9_NW_4_0</v>
      </c>
      <c r="B575">
        <v>9</v>
      </c>
      <c r="C575" t="s">
        <v>1703</v>
      </c>
      <c r="D575">
        <v>4</v>
      </c>
      <c r="E575">
        <v>0</v>
      </c>
      <c r="F575">
        <v>323537.91367769212</v>
      </c>
      <c r="G575">
        <v>6645.009290943507</v>
      </c>
      <c r="H575">
        <v>2819.7717511589781</v>
      </c>
      <c r="I575">
        <v>9464.7810421024842</v>
      </c>
      <c r="J575">
        <v>2.0539000000000001</v>
      </c>
      <c r="K575">
        <v>1.929</v>
      </c>
      <c r="L575">
        <v>2.6316999999999999</v>
      </c>
      <c r="M575">
        <v>0.65</v>
      </c>
      <c r="N575" t="s">
        <v>3183</v>
      </c>
      <c r="O575" t="s">
        <v>3183</v>
      </c>
    </row>
    <row r="576" spans="1:15" x14ac:dyDescent="0.25">
      <c r="A576" t="str">
        <f t="shared" si="8"/>
        <v>9_NW_5_0</v>
      </c>
      <c r="B576">
        <v>9</v>
      </c>
      <c r="C576" t="s">
        <v>1703</v>
      </c>
      <c r="D576">
        <v>5</v>
      </c>
      <c r="E576">
        <v>0</v>
      </c>
      <c r="F576">
        <v>404556.2885201656</v>
      </c>
      <c r="G576">
        <v>8319.8712314798086</v>
      </c>
      <c r="H576">
        <v>3546.9136703233862</v>
      </c>
      <c r="I576">
        <v>11866.784901803199</v>
      </c>
      <c r="J576">
        <v>2.0565000000000002</v>
      </c>
      <c r="K576">
        <v>1.9410000000000001</v>
      </c>
      <c r="L576">
        <v>2.6396999999999999</v>
      </c>
      <c r="M576">
        <v>0.65</v>
      </c>
      <c r="N576" t="s">
        <v>3183</v>
      </c>
      <c r="O576" t="s">
        <v>3183</v>
      </c>
    </row>
    <row r="577" spans="1:15" x14ac:dyDescent="0.25">
      <c r="A577" t="str">
        <f t="shared" si="8"/>
        <v>10_NW_1_0</v>
      </c>
      <c r="B577">
        <v>10</v>
      </c>
      <c r="C577" t="s">
        <v>1703</v>
      </c>
      <c r="D577">
        <v>1</v>
      </c>
      <c r="E577">
        <v>0</v>
      </c>
      <c r="F577">
        <v>95008.136796054634</v>
      </c>
      <c r="G577">
        <v>2077.0759339913802</v>
      </c>
      <c r="H577">
        <v>766.66950013140718</v>
      </c>
      <c r="I577">
        <v>2843.7454341227872</v>
      </c>
      <c r="J577">
        <v>2.1861999999999999</v>
      </c>
      <c r="K577">
        <v>2.0950000000000002</v>
      </c>
      <c r="L577">
        <v>2.7427999999999999</v>
      </c>
      <c r="M577">
        <v>0.65</v>
      </c>
      <c r="N577" t="s">
        <v>3183</v>
      </c>
      <c r="O577" t="s">
        <v>3183</v>
      </c>
    </row>
    <row r="578" spans="1:15" x14ac:dyDescent="0.25">
      <c r="A578" t="str">
        <f t="shared" si="8"/>
        <v>10_NW_2_0</v>
      </c>
      <c r="B578">
        <v>10</v>
      </c>
      <c r="C578" t="s">
        <v>1703</v>
      </c>
      <c r="D578">
        <v>2</v>
      </c>
      <c r="E578">
        <v>0</v>
      </c>
      <c r="F578">
        <v>190048.14105992901</v>
      </c>
      <c r="G578">
        <v>4021.659300943913</v>
      </c>
      <c r="H578">
        <v>1547.206522522355</v>
      </c>
      <c r="I578">
        <v>5568.865823466268</v>
      </c>
      <c r="J578">
        <v>2.1160999999999999</v>
      </c>
      <c r="K578">
        <v>2.117</v>
      </c>
      <c r="L578">
        <v>2.6802000000000001</v>
      </c>
      <c r="M578">
        <v>0.65</v>
      </c>
      <c r="N578" t="s">
        <v>3183</v>
      </c>
      <c r="O578" t="s">
        <v>3183</v>
      </c>
    </row>
    <row r="579" spans="1:15" x14ac:dyDescent="0.25">
      <c r="A579" t="str">
        <f t="shared" si="8"/>
        <v>10_NW_3_0</v>
      </c>
      <c r="B579">
        <v>10</v>
      </c>
      <c r="C579" t="s">
        <v>1703</v>
      </c>
      <c r="D579">
        <v>3</v>
      </c>
      <c r="E579">
        <v>0</v>
      </c>
      <c r="F579">
        <v>284675.48241946718</v>
      </c>
      <c r="G579">
        <v>5890.1736447157382</v>
      </c>
      <c r="H579">
        <v>2348.270029929105</v>
      </c>
      <c r="I579">
        <v>8238.4436746448446</v>
      </c>
      <c r="J579">
        <v>2.0691000000000002</v>
      </c>
      <c r="K579">
        <v>2.1429999999999998</v>
      </c>
      <c r="L579">
        <v>2.6436999999999999</v>
      </c>
      <c r="M579">
        <v>0.65</v>
      </c>
      <c r="N579" t="s">
        <v>3183</v>
      </c>
      <c r="O579" t="s">
        <v>3183</v>
      </c>
    </row>
    <row r="580" spans="1:15" x14ac:dyDescent="0.25">
      <c r="A580" t="str">
        <f t="shared" si="8"/>
        <v>10_NW_4_0</v>
      </c>
      <c r="B580">
        <v>10</v>
      </c>
      <c r="C580" t="s">
        <v>1703</v>
      </c>
      <c r="D580">
        <v>4</v>
      </c>
      <c r="E580">
        <v>0</v>
      </c>
      <c r="F580">
        <v>378954.70497404039</v>
      </c>
      <c r="G580">
        <v>7783.1914868185704</v>
      </c>
      <c r="H580">
        <v>3155.5065272357319</v>
      </c>
      <c r="I580">
        <v>10938.6980140543</v>
      </c>
      <c r="J580">
        <v>2.0539000000000001</v>
      </c>
      <c r="K580">
        <v>2.1579999999999999</v>
      </c>
      <c r="L580">
        <v>2.6358000000000001</v>
      </c>
      <c r="M580">
        <v>0.65</v>
      </c>
      <c r="N580" t="s">
        <v>3183</v>
      </c>
      <c r="O580" t="s">
        <v>3183</v>
      </c>
    </row>
    <row r="581" spans="1:15" x14ac:dyDescent="0.25">
      <c r="A581" t="str">
        <f t="shared" si="8"/>
        <v>10_NW_5_0</v>
      </c>
      <c r="B581">
        <v>10</v>
      </c>
      <c r="C581" t="s">
        <v>1703</v>
      </c>
      <c r="D581">
        <v>5</v>
      </c>
      <c r="E581">
        <v>0</v>
      </c>
      <c r="F581">
        <v>473850.21192378033</v>
      </c>
      <c r="G581">
        <v>9744.9300828721589</v>
      </c>
      <c r="H581">
        <v>3969.4614660099542</v>
      </c>
      <c r="I581">
        <v>13714.391548882109</v>
      </c>
      <c r="J581">
        <v>2.0565000000000002</v>
      </c>
      <c r="K581">
        <v>2.173</v>
      </c>
      <c r="L581">
        <v>2.6436000000000002</v>
      </c>
      <c r="M581">
        <v>0.65</v>
      </c>
      <c r="N581" t="s">
        <v>3183</v>
      </c>
      <c r="O581" t="s">
        <v>3183</v>
      </c>
    </row>
    <row r="582" spans="1:15" x14ac:dyDescent="0.25">
      <c r="A582" t="str">
        <f t="shared" si="8"/>
        <v>11_NW_1_0</v>
      </c>
      <c r="B582">
        <v>11</v>
      </c>
      <c r="C582" t="s">
        <v>1703</v>
      </c>
      <c r="D582">
        <v>1</v>
      </c>
      <c r="E582">
        <v>0</v>
      </c>
      <c r="F582">
        <v>116566.4838437393</v>
      </c>
      <c r="G582">
        <v>2548.3863431777172</v>
      </c>
      <c r="H582">
        <v>892.34887105844609</v>
      </c>
      <c r="I582">
        <v>3440.7352142361628</v>
      </c>
      <c r="J582">
        <v>2.1861999999999999</v>
      </c>
      <c r="K582">
        <v>2.4380000000000002</v>
      </c>
      <c r="L582">
        <v>2.7475999999999998</v>
      </c>
      <c r="M582">
        <v>0.65</v>
      </c>
      <c r="N582" t="s">
        <v>3183</v>
      </c>
      <c r="O582" t="s">
        <v>3183</v>
      </c>
    </row>
    <row r="583" spans="1:15" x14ac:dyDescent="0.25">
      <c r="A583" t="str">
        <f t="shared" si="8"/>
        <v>11_NW_2_0</v>
      </c>
      <c r="B583">
        <v>11</v>
      </c>
      <c r="C583" t="s">
        <v>1703</v>
      </c>
      <c r="D583">
        <v>2</v>
      </c>
      <c r="E583">
        <v>0</v>
      </c>
      <c r="F583">
        <v>233172.06621943621</v>
      </c>
      <c r="G583">
        <v>4934.2161601886082</v>
      </c>
      <c r="H583">
        <v>1801.145012244039</v>
      </c>
      <c r="I583">
        <v>6735.3611724326474</v>
      </c>
      <c r="J583">
        <v>2.1160999999999999</v>
      </c>
      <c r="K583">
        <v>2.464</v>
      </c>
      <c r="L583">
        <v>2.6848000000000001</v>
      </c>
      <c r="M583">
        <v>0.65</v>
      </c>
      <c r="N583" t="s">
        <v>3183</v>
      </c>
      <c r="O583" t="s">
        <v>3183</v>
      </c>
    </row>
    <row r="584" spans="1:15" x14ac:dyDescent="0.25">
      <c r="A584" t="str">
        <f t="shared" ref="A584:A647" si="9">B584&amp;"_"&amp;C584&amp;"_"&amp;D584&amp;"_"&amp;E584</f>
        <v>11_NW_3_0</v>
      </c>
      <c r="B584">
        <v>11</v>
      </c>
      <c r="C584" t="s">
        <v>1703</v>
      </c>
      <c r="D584">
        <v>3</v>
      </c>
      <c r="E584">
        <v>0</v>
      </c>
      <c r="F584">
        <v>349271.34813084279</v>
      </c>
      <c r="G584">
        <v>7226.7160913536463</v>
      </c>
      <c r="H584">
        <v>2734.9436454007709</v>
      </c>
      <c r="I584">
        <v>9961.6597367544164</v>
      </c>
      <c r="J584">
        <v>2.0691000000000002</v>
      </c>
      <c r="K584">
        <v>2.4950000000000001</v>
      </c>
      <c r="L584">
        <v>2.6482000000000001</v>
      </c>
      <c r="M584">
        <v>0.65</v>
      </c>
      <c r="N584" t="s">
        <v>3183</v>
      </c>
      <c r="O584" t="s">
        <v>3183</v>
      </c>
    </row>
    <row r="585" spans="1:15" x14ac:dyDescent="0.25">
      <c r="A585" t="str">
        <f t="shared" si="9"/>
        <v>11_NW_4_0</v>
      </c>
      <c r="B585">
        <v>11</v>
      </c>
      <c r="C585" t="s">
        <v>1703</v>
      </c>
      <c r="D585">
        <v>4</v>
      </c>
      <c r="E585">
        <v>0</v>
      </c>
      <c r="F585">
        <v>464943.51941338001</v>
      </c>
      <c r="G585">
        <v>9549.2796227390263</v>
      </c>
      <c r="H585">
        <v>3676.1799511513741</v>
      </c>
      <c r="I585">
        <v>13225.459573890401</v>
      </c>
      <c r="J585">
        <v>2.0539000000000001</v>
      </c>
      <c r="K585">
        <v>2.5139999999999998</v>
      </c>
      <c r="L585">
        <v>2.6400999999999999</v>
      </c>
      <c r="M585">
        <v>0.65</v>
      </c>
      <c r="N585" t="s">
        <v>3183</v>
      </c>
      <c r="O585" t="s">
        <v>3183</v>
      </c>
    </row>
    <row r="586" spans="1:15" x14ac:dyDescent="0.25">
      <c r="A586" t="str">
        <f t="shared" si="9"/>
        <v>11_NW_5_0</v>
      </c>
      <c r="B586">
        <v>11</v>
      </c>
      <c r="C586" t="s">
        <v>1703</v>
      </c>
      <c r="D586">
        <v>5</v>
      </c>
      <c r="E586">
        <v>0</v>
      </c>
      <c r="F586">
        <v>581371.81651224149</v>
      </c>
      <c r="G586">
        <v>11956.157371045911</v>
      </c>
      <c r="H586">
        <v>4624.7686406764096</v>
      </c>
      <c r="I586">
        <v>16580.92601172232</v>
      </c>
      <c r="J586">
        <v>2.0565000000000002</v>
      </c>
      <c r="K586">
        <v>2.5310000000000001</v>
      </c>
      <c r="L586">
        <v>2.6478000000000002</v>
      </c>
      <c r="M586">
        <v>0.65</v>
      </c>
      <c r="N586" t="s">
        <v>3183</v>
      </c>
      <c r="O586" t="s">
        <v>3183</v>
      </c>
    </row>
    <row r="587" spans="1:15" x14ac:dyDescent="0.25">
      <c r="A587" t="str">
        <f t="shared" si="9"/>
        <v>12_NW_1_0</v>
      </c>
      <c r="B587">
        <v>12</v>
      </c>
      <c r="C587" t="s">
        <v>1703</v>
      </c>
      <c r="D587">
        <v>1</v>
      </c>
      <c r="E587">
        <v>0</v>
      </c>
      <c r="F587">
        <v>141634.32924802389</v>
      </c>
      <c r="G587">
        <v>3096.4217026967149</v>
      </c>
      <c r="H587">
        <v>1038.6314175472951</v>
      </c>
      <c r="I587">
        <v>4135.0531202440097</v>
      </c>
      <c r="J587">
        <v>2.1861999999999999</v>
      </c>
      <c r="K587">
        <v>2.8380000000000001</v>
      </c>
      <c r="L587">
        <v>2.7515999999999998</v>
      </c>
      <c r="M587">
        <v>0.65</v>
      </c>
      <c r="N587" t="s">
        <v>3183</v>
      </c>
      <c r="O587" t="s">
        <v>3183</v>
      </c>
    </row>
    <row r="588" spans="1:15" x14ac:dyDescent="0.25">
      <c r="A588" t="str">
        <f t="shared" si="9"/>
        <v>12_NW_2_0</v>
      </c>
      <c r="B588">
        <v>12</v>
      </c>
      <c r="C588" t="s">
        <v>1703</v>
      </c>
      <c r="D588">
        <v>2</v>
      </c>
      <c r="E588">
        <v>0</v>
      </c>
      <c r="F588">
        <v>283316.16524211911</v>
      </c>
      <c r="G588">
        <v>5995.3287872173241</v>
      </c>
      <c r="H588">
        <v>2096.7127625758362</v>
      </c>
      <c r="I588">
        <v>8092.0415497931608</v>
      </c>
      <c r="J588">
        <v>2.1160999999999999</v>
      </c>
      <c r="K588">
        <v>2.8679999999999999</v>
      </c>
      <c r="L588">
        <v>2.6884999999999999</v>
      </c>
      <c r="M588">
        <v>0.65</v>
      </c>
      <c r="N588" t="s">
        <v>3183</v>
      </c>
      <c r="O588" t="s">
        <v>3183</v>
      </c>
    </row>
    <row r="589" spans="1:15" x14ac:dyDescent="0.25">
      <c r="A589" t="str">
        <f t="shared" si="9"/>
        <v>12_NW_3_0</v>
      </c>
      <c r="B589">
        <v>12</v>
      </c>
      <c r="C589" t="s">
        <v>1703</v>
      </c>
      <c r="D589">
        <v>3</v>
      </c>
      <c r="E589">
        <v>0</v>
      </c>
      <c r="F589">
        <v>424382.81988825608</v>
      </c>
      <c r="G589">
        <v>8780.8352153512133</v>
      </c>
      <c r="H589">
        <v>3185.0063781628751</v>
      </c>
      <c r="I589">
        <v>11965.841593514089</v>
      </c>
      <c r="J589">
        <v>2.0691000000000002</v>
      </c>
      <c r="K589">
        <v>2.9060000000000001</v>
      </c>
      <c r="L589">
        <v>2.6516999999999999</v>
      </c>
      <c r="M589">
        <v>0.65</v>
      </c>
      <c r="N589" t="s">
        <v>3183</v>
      </c>
      <c r="O589" t="s">
        <v>3183</v>
      </c>
    </row>
    <row r="590" spans="1:15" x14ac:dyDescent="0.25">
      <c r="A590" t="str">
        <f t="shared" si="9"/>
        <v>12_NW_4_0</v>
      </c>
      <c r="B590">
        <v>12</v>
      </c>
      <c r="C590" t="s">
        <v>1703</v>
      </c>
      <c r="D590">
        <v>4</v>
      </c>
      <c r="E590">
        <v>0</v>
      </c>
      <c r="F590">
        <v>564930.51294749579</v>
      </c>
      <c r="G590">
        <v>11602.870478460491</v>
      </c>
      <c r="H590">
        <v>4282.2096740695806</v>
      </c>
      <c r="I590">
        <v>15885.08015253007</v>
      </c>
      <c r="J590">
        <v>2.0539000000000001</v>
      </c>
      <c r="K590">
        <v>2.9289999999999998</v>
      </c>
      <c r="L590">
        <v>2.6436000000000002</v>
      </c>
      <c r="M590">
        <v>0.65</v>
      </c>
      <c r="N590" t="s">
        <v>3183</v>
      </c>
      <c r="O590" t="s">
        <v>3183</v>
      </c>
    </row>
    <row r="591" spans="1:15" x14ac:dyDescent="0.25">
      <c r="A591" t="str">
        <f t="shared" si="9"/>
        <v>12_NW_5_0</v>
      </c>
      <c r="B591">
        <v>12</v>
      </c>
      <c r="C591" t="s">
        <v>1703</v>
      </c>
      <c r="D591">
        <v>5</v>
      </c>
      <c r="E591">
        <v>0</v>
      </c>
      <c r="F591">
        <v>706396.93812673097</v>
      </c>
      <c r="G591">
        <v>14527.351892178191</v>
      </c>
      <c r="H591">
        <v>5387.5032210258914</v>
      </c>
      <c r="I591">
        <v>19914.855113204081</v>
      </c>
      <c r="J591">
        <v>2.0565000000000002</v>
      </c>
      <c r="K591">
        <v>2.9489999999999998</v>
      </c>
      <c r="L591">
        <v>2.6511</v>
      </c>
      <c r="M591">
        <v>0.65</v>
      </c>
      <c r="N591" t="s">
        <v>3183</v>
      </c>
      <c r="O591" t="s">
        <v>3183</v>
      </c>
    </row>
    <row r="592" spans="1:15" x14ac:dyDescent="0.25">
      <c r="A592" t="str">
        <f t="shared" si="9"/>
        <v>13_NW_1_0</v>
      </c>
      <c r="B592">
        <v>13</v>
      </c>
      <c r="C592" t="s">
        <v>1703</v>
      </c>
      <c r="D592">
        <v>1</v>
      </c>
      <c r="E592">
        <v>0</v>
      </c>
      <c r="F592">
        <v>166702.1746523084</v>
      </c>
      <c r="G592">
        <v>3644.4570622157121</v>
      </c>
      <c r="H592">
        <v>1184.9139640361441</v>
      </c>
      <c r="I592">
        <v>4829.3710262518553</v>
      </c>
      <c r="J592">
        <v>2.1861999999999999</v>
      </c>
      <c r="K592">
        <v>3.2370000000000001</v>
      </c>
      <c r="L592">
        <v>2.7543000000000002</v>
      </c>
      <c r="M592">
        <v>0.65</v>
      </c>
      <c r="N592" t="s">
        <v>3183</v>
      </c>
      <c r="O592" t="s">
        <v>3183</v>
      </c>
    </row>
    <row r="593" spans="1:15" x14ac:dyDescent="0.25">
      <c r="A593" t="str">
        <f t="shared" si="9"/>
        <v>13_NW_2_0</v>
      </c>
      <c r="B593">
        <v>13</v>
      </c>
      <c r="C593" t="s">
        <v>1703</v>
      </c>
      <c r="D593">
        <v>2</v>
      </c>
      <c r="E593">
        <v>0</v>
      </c>
      <c r="F593">
        <v>333460.26426480198</v>
      </c>
      <c r="G593">
        <v>7056.4414142460391</v>
      </c>
      <c r="H593">
        <v>2392.2805129076319</v>
      </c>
      <c r="I593">
        <v>9448.7219271536705</v>
      </c>
      <c r="J593">
        <v>2.1160999999999999</v>
      </c>
      <c r="K593">
        <v>3.2730000000000001</v>
      </c>
      <c r="L593">
        <v>2.6909999999999998</v>
      </c>
      <c r="M593">
        <v>0.65</v>
      </c>
      <c r="N593" t="s">
        <v>3183</v>
      </c>
      <c r="O593" t="s">
        <v>3183</v>
      </c>
    </row>
    <row r="594" spans="1:15" x14ac:dyDescent="0.25">
      <c r="A594" t="str">
        <f t="shared" si="9"/>
        <v>13_NW_3_0</v>
      </c>
      <c r="B594">
        <v>13</v>
      </c>
      <c r="C594" t="s">
        <v>1703</v>
      </c>
      <c r="D594">
        <v>3</v>
      </c>
      <c r="E594">
        <v>0</v>
      </c>
      <c r="F594">
        <v>499494.29164566973</v>
      </c>
      <c r="G594">
        <v>10334.95433934878</v>
      </c>
      <c r="H594">
        <v>3635.0691109249778</v>
      </c>
      <c r="I594">
        <v>13970.02345027376</v>
      </c>
      <c r="J594">
        <v>2.0691000000000002</v>
      </c>
      <c r="K594">
        <v>3.3170000000000002</v>
      </c>
      <c r="L594">
        <v>2.6541999999999999</v>
      </c>
      <c r="M594">
        <v>0.65</v>
      </c>
      <c r="N594" t="s">
        <v>3183</v>
      </c>
      <c r="O594" t="s">
        <v>3183</v>
      </c>
    </row>
    <row r="595" spans="1:15" x14ac:dyDescent="0.25">
      <c r="A595" t="str">
        <f t="shared" si="9"/>
        <v>13_NW_4_0</v>
      </c>
      <c r="B595">
        <v>13</v>
      </c>
      <c r="C595" t="s">
        <v>1703</v>
      </c>
      <c r="D595">
        <v>4</v>
      </c>
      <c r="E595">
        <v>0</v>
      </c>
      <c r="F595">
        <v>664917.50648161164</v>
      </c>
      <c r="G595">
        <v>13656.461334181949</v>
      </c>
      <c r="H595">
        <v>4888.2393969877867</v>
      </c>
      <c r="I595">
        <v>18544.700731169742</v>
      </c>
      <c r="J595">
        <v>2.0539000000000001</v>
      </c>
      <c r="K595">
        <v>3.3439999999999999</v>
      </c>
      <c r="L595">
        <v>2.6461000000000001</v>
      </c>
      <c r="M595">
        <v>0.65</v>
      </c>
      <c r="N595" t="s">
        <v>3183</v>
      </c>
      <c r="O595" t="s">
        <v>3183</v>
      </c>
    </row>
    <row r="596" spans="1:15" x14ac:dyDescent="0.25">
      <c r="A596" t="str">
        <f t="shared" si="9"/>
        <v>13_NW_5_0</v>
      </c>
      <c r="B596">
        <v>13</v>
      </c>
      <c r="C596" t="s">
        <v>1703</v>
      </c>
      <c r="D596">
        <v>5</v>
      </c>
      <c r="E596">
        <v>0</v>
      </c>
      <c r="F596">
        <v>831422.05974122067</v>
      </c>
      <c r="G596">
        <v>17098.546413310462</v>
      </c>
      <c r="H596">
        <v>6150.2378013753714</v>
      </c>
      <c r="I596">
        <v>23248.784214685831</v>
      </c>
      <c r="J596">
        <v>2.0565000000000002</v>
      </c>
      <c r="K596">
        <v>3.3660000000000001</v>
      </c>
      <c r="L596">
        <v>2.6534</v>
      </c>
      <c r="M596">
        <v>0.65</v>
      </c>
      <c r="N596" t="s">
        <v>3183</v>
      </c>
      <c r="O596" t="s">
        <v>3183</v>
      </c>
    </row>
    <row r="597" spans="1:15" x14ac:dyDescent="0.25">
      <c r="A597" t="str">
        <f t="shared" si="9"/>
        <v>14_NW_1_0</v>
      </c>
      <c r="B597">
        <v>14</v>
      </c>
      <c r="C597" t="s">
        <v>1703</v>
      </c>
      <c r="D597">
        <v>1</v>
      </c>
      <c r="E597">
        <v>0</v>
      </c>
      <c r="F597">
        <v>191770.020056593</v>
      </c>
      <c r="G597">
        <v>4192.4924217347088</v>
      </c>
      <c r="H597">
        <v>1331.1965105249919</v>
      </c>
      <c r="I597">
        <v>5523.6889322597008</v>
      </c>
      <c r="J597">
        <v>2.1861999999999999</v>
      </c>
      <c r="K597">
        <v>3.637</v>
      </c>
      <c r="L597">
        <v>2.7563</v>
      </c>
      <c r="M597">
        <v>0.65</v>
      </c>
      <c r="N597" t="s">
        <v>3183</v>
      </c>
      <c r="O597" t="s">
        <v>3183</v>
      </c>
    </row>
    <row r="598" spans="1:15" x14ac:dyDescent="0.25">
      <c r="A598" t="str">
        <f t="shared" si="9"/>
        <v>14_NW_2_0</v>
      </c>
      <c r="B598">
        <v>14</v>
      </c>
      <c r="C598" t="s">
        <v>1703</v>
      </c>
      <c r="D598">
        <v>2</v>
      </c>
      <c r="E598">
        <v>0</v>
      </c>
      <c r="F598">
        <v>383604.36328748491</v>
      </c>
      <c r="G598">
        <v>8117.5540412747541</v>
      </c>
      <c r="H598">
        <v>2687.8482632394289</v>
      </c>
      <c r="I598">
        <v>10805.40230451418</v>
      </c>
      <c r="J598">
        <v>2.1160999999999999</v>
      </c>
      <c r="K598">
        <v>3.677</v>
      </c>
      <c r="L598">
        <v>2.6928999999999998</v>
      </c>
      <c r="M598">
        <v>0.65</v>
      </c>
      <c r="N598" t="s">
        <v>3183</v>
      </c>
      <c r="O598" t="s">
        <v>3183</v>
      </c>
    </row>
    <row r="599" spans="1:15" x14ac:dyDescent="0.25">
      <c r="A599" t="str">
        <f t="shared" si="9"/>
        <v>14_NW_3_0</v>
      </c>
      <c r="B599">
        <v>14</v>
      </c>
      <c r="C599" t="s">
        <v>1703</v>
      </c>
      <c r="D599">
        <v>3</v>
      </c>
      <c r="E599">
        <v>0</v>
      </c>
      <c r="F599">
        <v>574605.76340308308</v>
      </c>
      <c r="G599">
        <v>11889.073463346351</v>
      </c>
      <c r="H599">
        <v>4085.1318436870811</v>
      </c>
      <c r="I599">
        <v>15974.20530703343</v>
      </c>
      <c r="J599">
        <v>2.0691000000000002</v>
      </c>
      <c r="K599">
        <v>3.7269999999999999</v>
      </c>
      <c r="L599">
        <v>2.6560000000000001</v>
      </c>
      <c r="M599">
        <v>0.65</v>
      </c>
      <c r="N599" t="s">
        <v>3183</v>
      </c>
      <c r="O599" t="s">
        <v>3183</v>
      </c>
    </row>
    <row r="600" spans="1:15" x14ac:dyDescent="0.25">
      <c r="A600" t="str">
        <f t="shared" si="9"/>
        <v>14_NW_4_0</v>
      </c>
      <c r="B600">
        <v>14</v>
      </c>
      <c r="C600" t="s">
        <v>1703</v>
      </c>
      <c r="D600">
        <v>4</v>
      </c>
      <c r="E600">
        <v>0</v>
      </c>
      <c r="F600">
        <v>764904.50001572748</v>
      </c>
      <c r="G600">
        <v>15710.05218990341</v>
      </c>
      <c r="H600">
        <v>5494.2691199059936</v>
      </c>
      <c r="I600">
        <v>21204.321309809409</v>
      </c>
      <c r="J600">
        <v>2.0539000000000001</v>
      </c>
      <c r="K600">
        <v>3.758</v>
      </c>
      <c r="L600">
        <v>2.6478999999999999</v>
      </c>
      <c r="M600">
        <v>0.65</v>
      </c>
      <c r="N600" t="s">
        <v>3183</v>
      </c>
      <c r="O600" t="s">
        <v>3183</v>
      </c>
    </row>
    <row r="601" spans="1:15" x14ac:dyDescent="0.25">
      <c r="A601" t="str">
        <f t="shared" si="9"/>
        <v>14_NW_5_0</v>
      </c>
      <c r="B601">
        <v>14</v>
      </c>
      <c r="C601" t="s">
        <v>1703</v>
      </c>
      <c r="D601">
        <v>5</v>
      </c>
      <c r="E601">
        <v>0</v>
      </c>
      <c r="F601">
        <v>956447.18135571037</v>
      </c>
      <c r="G601">
        <v>19669.740934442729</v>
      </c>
      <c r="H601">
        <v>6912.9723817248523</v>
      </c>
      <c r="I601">
        <v>26582.713316167581</v>
      </c>
      <c r="J601">
        <v>2.0565000000000002</v>
      </c>
      <c r="K601">
        <v>3.7839999999999998</v>
      </c>
      <c r="L601">
        <v>2.6551999999999998</v>
      </c>
      <c r="M601">
        <v>0.65</v>
      </c>
      <c r="N601" t="s">
        <v>3183</v>
      </c>
      <c r="O601" t="s">
        <v>3183</v>
      </c>
    </row>
    <row r="602" spans="1:15" x14ac:dyDescent="0.25">
      <c r="A602" t="str">
        <f t="shared" si="9"/>
        <v>15_NW_1_0</v>
      </c>
      <c r="B602">
        <v>15</v>
      </c>
      <c r="C602" t="s">
        <v>1703</v>
      </c>
      <c r="D602">
        <v>1</v>
      </c>
      <c r="E602">
        <v>0</v>
      </c>
      <c r="F602">
        <v>233131.96497366251</v>
      </c>
      <c r="G602">
        <v>5096.7507649410536</v>
      </c>
      <c r="H602">
        <v>1572.9404371168921</v>
      </c>
      <c r="I602">
        <v>6669.6912020579457</v>
      </c>
      <c r="J602">
        <v>2.1861999999999999</v>
      </c>
      <c r="K602">
        <v>4.298</v>
      </c>
      <c r="L602">
        <v>2.7589000000000001</v>
      </c>
      <c r="M602">
        <v>0.65</v>
      </c>
      <c r="N602" t="s">
        <v>3183</v>
      </c>
      <c r="O602" t="s">
        <v>3183</v>
      </c>
    </row>
    <row r="603" spans="1:15" x14ac:dyDescent="0.25">
      <c r="A603" t="str">
        <f t="shared" si="9"/>
        <v>15_NW_2_0</v>
      </c>
      <c r="B603">
        <v>15</v>
      </c>
      <c r="C603" t="s">
        <v>1703</v>
      </c>
      <c r="D603">
        <v>2</v>
      </c>
      <c r="E603">
        <v>0</v>
      </c>
      <c r="F603">
        <v>466342.12667491159</v>
      </c>
      <c r="G603">
        <v>9868.3898758721352</v>
      </c>
      <c r="H603">
        <v>3176.2982543980788</v>
      </c>
      <c r="I603">
        <v>13044.68813027021</v>
      </c>
      <c r="J603">
        <v>2.1160999999999999</v>
      </c>
      <c r="K603">
        <v>4.3449999999999998</v>
      </c>
      <c r="L603">
        <v>2.6953</v>
      </c>
      <c r="M603">
        <v>0.65</v>
      </c>
      <c r="N603" t="s">
        <v>3183</v>
      </c>
      <c r="O603" t="s">
        <v>3183</v>
      </c>
    </row>
    <row r="604" spans="1:15" x14ac:dyDescent="0.25">
      <c r="A604" t="str">
        <f t="shared" si="9"/>
        <v>15_NW_3_0</v>
      </c>
      <c r="B604">
        <v>15</v>
      </c>
      <c r="C604" t="s">
        <v>1703</v>
      </c>
      <c r="D604">
        <v>3</v>
      </c>
      <c r="E604">
        <v>0</v>
      </c>
      <c r="F604">
        <v>698539.6918028153</v>
      </c>
      <c r="G604">
        <v>14453.37001794233</v>
      </c>
      <c r="H604">
        <v>4828.8974865615419</v>
      </c>
      <c r="I604">
        <v>19282.26750450387</v>
      </c>
      <c r="J604">
        <v>2.0691000000000002</v>
      </c>
      <c r="K604">
        <v>4.4059999999999997</v>
      </c>
      <c r="L604">
        <v>2.6583999999999999</v>
      </c>
      <c r="M604">
        <v>0.65</v>
      </c>
      <c r="N604" t="s">
        <v>3183</v>
      </c>
      <c r="O604" t="s">
        <v>3183</v>
      </c>
    </row>
    <row r="605" spans="1:15" x14ac:dyDescent="0.25">
      <c r="A605" t="str">
        <f t="shared" si="9"/>
        <v>15_NW_4_0</v>
      </c>
      <c r="B605">
        <v>15</v>
      </c>
      <c r="C605" t="s">
        <v>1703</v>
      </c>
      <c r="D605">
        <v>4</v>
      </c>
      <c r="E605">
        <v>0</v>
      </c>
      <c r="F605">
        <v>929883.0393470187</v>
      </c>
      <c r="G605">
        <v>19098.47710184383</v>
      </c>
      <c r="H605">
        <v>6495.783028202748</v>
      </c>
      <c r="I605">
        <v>25594.260130046579</v>
      </c>
      <c r="J605">
        <v>2.0539000000000001</v>
      </c>
      <c r="K605">
        <v>4.4429999999999996</v>
      </c>
      <c r="L605">
        <v>2.6501999999999999</v>
      </c>
      <c r="M605">
        <v>0.65</v>
      </c>
      <c r="N605" t="s">
        <v>3183</v>
      </c>
      <c r="O605" t="s">
        <v>3183</v>
      </c>
    </row>
    <row r="606" spans="1:15" x14ac:dyDescent="0.25">
      <c r="A606" t="str">
        <f t="shared" si="9"/>
        <v>15_NW_5_0</v>
      </c>
      <c r="B606">
        <v>15</v>
      </c>
      <c r="C606" t="s">
        <v>1703</v>
      </c>
      <c r="D606">
        <v>5</v>
      </c>
      <c r="E606">
        <v>0</v>
      </c>
      <c r="F606">
        <v>1162738.6320196181</v>
      </c>
      <c r="G606">
        <v>23912.211894310982</v>
      </c>
      <c r="H606">
        <v>8173.4539417390179</v>
      </c>
      <c r="I606">
        <v>32085.665836050001</v>
      </c>
      <c r="J606">
        <v>2.0565000000000002</v>
      </c>
      <c r="K606">
        <v>4.4740000000000002</v>
      </c>
      <c r="L606">
        <v>2.6574</v>
      </c>
      <c r="M606">
        <v>0.65</v>
      </c>
      <c r="N606" t="s">
        <v>3183</v>
      </c>
      <c r="O606" t="s">
        <v>3183</v>
      </c>
    </row>
    <row r="607" spans="1:15" x14ac:dyDescent="0.25">
      <c r="A607" t="str">
        <f t="shared" si="9"/>
        <v>16_NW_1_0</v>
      </c>
      <c r="B607">
        <v>16</v>
      </c>
      <c r="C607" t="s">
        <v>1703</v>
      </c>
      <c r="D607">
        <v>1</v>
      </c>
      <c r="E607">
        <v>0</v>
      </c>
      <c r="F607">
        <v>278705.30791865179</v>
      </c>
      <c r="G607">
        <v>6093.0790485465895</v>
      </c>
      <c r="H607">
        <v>1838.7214018642369</v>
      </c>
      <c r="I607">
        <v>7931.8004504108276</v>
      </c>
      <c r="J607">
        <v>2.1861999999999999</v>
      </c>
      <c r="K607">
        <v>5.024</v>
      </c>
      <c r="L607">
        <v>2.7606000000000002</v>
      </c>
      <c r="M607">
        <v>0.65</v>
      </c>
      <c r="N607" t="s">
        <v>3183</v>
      </c>
      <c r="O607" t="s">
        <v>3183</v>
      </c>
    </row>
    <row r="608" spans="1:15" x14ac:dyDescent="0.25">
      <c r="A608" t="str">
        <f t="shared" si="9"/>
        <v>16_NW_2_0</v>
      </c>
      <c r="B608">
        <v>16</v>
      </c>
      <c r="C608" t="s">
        <v>1703</v>
      </c>
      <c r="D608">
        <v>2</v>
      </c>
      <c r="E608">
        <v>0</v>
      </c>
      <c r="F608">
        <v>557504.09869814897</v>
      </c>
      <c r="G608">
        <v>11797.492631810341</v>
      </c>
      <c r="H608">
        <v>3713.3157162685261</v>
      </c>
      <c r="I608">
        <v>15510.80834807887</v>
      </c>
      <c r="J608">
        <v>2.1160999999999999</v>
      </c>
      <c r="K608">
        <v>5.08</v>
      </c>
      <c r="L608">
        <v>2.6970000000000001</v>
      </c>
      <c r="M608">
        <v>0.65</v>
      </c>
      <c r="N608" t="s">
        <v>3183</v>
      </c>
      <c r="O608" t="s">
        <v>3183</v>
      </c>
    </row>
    <row r="609" spans="1:15" x14ac:dyDescent="0.25">
      <c r="A609" t="str">
        <f t="shared" si="9"/>
        <v>16_NW_3_0</v>
      </c>
      <c r="B609">
        <v>16</v>
      </c>
      <c r="C609" t="s">
        <v>1703</v>
      </c>
      <c r="D609">
        <v>3</v>
      </c>
      <c r="E609">
        <v>0</v>
      </c>
      <c r="F609">
        <v>835092.34745779284</v>
      </c>
      <c r="G609">
        <v>17278.758585369909</v>
      </c>
      <c r="H609">
        <v>5646.617099608181</v>
      </c>
      <c r="I609">
        <v>22925.375684978091</v>
      </c>
      <c r="J609">
        <v>2.0691000000000002</v>
      </c>
      <c r="K609">
        <v>5.1520000000000001</v>
      </c>
      <c r="L609">
        <v>2.6598999999999999</v>
      </c>
      <c r="M609">
        <v>0.65</v>
      </c>
      <c r="N609" t="s">
        <v>3183</v>
      </c>
      <c r="O609" t="s">
        <v>3183</v>
      </c>
    </row>
    <row r="610" spans="1:15" x14ac:dyDescent="0.25">
      <c r="A610" t="str">
        <f t="shared" si="9"/>
        <v>16_NW_4_0</v>
      </c>
      <c r="B610">
        <v>16</v>
      </c>
      <c r="C610" t="s">
        <v>1703</v>
      </c>
      <c r="D610">
        <v>4</v>
      </c>
      <c r="E610">
        <v>0</v>
      </c>
      <c r="F610">
        <v>1111659.393592041</v>
      </c>
      <c r="G610">
        <v>22831.90527754544</v>
      </c>
      <c r="H610">
        <v>7596.8792853358264</v>
      </c>
      <c r="I610">
        <v>30428.784562881268</v>
      </c>
      <c r="J610">
        <v>2.0539000000000001</v>
      </c>
      <c r="K610">
        <v>5.1959999999999997</v>
      </c>
      <c r="L610">
        <v>2.6518000000000002</v>
      </c>
      <c r="M610">
        <v>0.65</v>
      </c>
      <c r="N610" t="s">
        <v>3183</v>
      </c>
      <c r="O610" t="s">
        <v>3183</v>
      </c>
    </row>
    <row r="611" spans="1:15" x14ac:dyDescent="0.25">
      <c r="A611" t="str">
        <f t="shared" si="9"/>
        <v>16_NW_5_0</v>
      </c>
      <c r="B611">
        <v>16</v>
      </c>
      <c r="C611" t="s">
        <v>1703</v>
      </c>
      <c r="D611">
        <v>5</v>
      </c>
      <c r="E611">
        <v>0</v>
      </c>
      <c r="F611">
        <v>1390034.30311476</v>
      </c>
      <c r="G611">
        <v>28586.64353372945</v>
      </c>
      <c r="H611">
        <v>9559.2674750500464</v>
      </c>
      <c r="I611">
        <v>38145.911008779498</v>
      </c>
      <c r="J611">
        <v>2.0565000000000002</v>
      </c>
      <c r="K611">
        <v>5.2320000000000002</v>
      </c>
      <c r="L611">
        <v>2.6587999999999998</v>
      </c>
      <c r="M611">
        <v>0.65</v>
      </c>
      <c r="N611" t="s">
        <v>3183</v>
      </c>
      <c r="O611" t="s">
        <v>3183</v>
      </c>
    </row>
    <row r="612" spans="1:15" x14ac:dyDescent="0.25">
      <c r="A612" t="str">
        <f t="shared" si="9"/>
        <v>17_NW_1_0</v>
      </c>
      <c r="B612">
        <v>17</v>
      </c>
      <c r="C612" t="s">
        <v>1703</v>
      </c>
      <c r="D612">
        <v>1</v>
      </c>
      <c r="E612">
        <v>0</v>
      </c>
      <c r="F612">
        <v>330793.96115731681</v>
      </c>
      <c r="G612">
        <v>6968.0513916278787</v>
      </c>
      <c r="H612">
        <v>1890.028321208898</v>
      </c>
      <c r="I612">
        <v>8858.0797128367776</v>
      </c>
      <c r="J612">
        <v>2.1065</v>
      </c>
      <c r="K612">
        <v>5.1639999999999997</v>
      </c>
      <c r="L612">
        <v>2.6059000000000001</v>
      </c>
      <c r="M612">
        <v>0.65</v>
      </c>
      <c r="N612" t="s">
        <v>3183</v>
      </c>
      <c r="O612" t="s">
        <v>3183</v>
      </c>
    </row>
    <row r="613" spans="1:15" x14ac:dyDescent="0.25">
      <c r="A613" t="str">
        <f t="shared" si="9"/>
        <v>17_NW_2_0</v>
      </c>
      <c r="B613">
        <v>17</v>
      </c>
      <c r="C613" t="s">
        <v>1703</v>
      </c>
      <c r="D613">
        <v>2</v>
      </c>
      <c r="E613">
        <v>0</v>
      </c>
      <c r="F613">
        <v>661782.97004724597</v>
      </c>
      <c r="G613">
        <v>13479.277980788989</v>
      </c>
      <c r="H613">
        <v>3816.7228948967258</v>
      </c>
      <c r="I613">
        <v>17296.000875685721</v>
      </c>
      <c r="J613">
        <v>2.0367999999999999</v>
      </c>
      <c r="K613">
        <v>5.2210000000000001</v>
      </c>
      <c r="L613">
        <v>2.5417000000000001</v>
      </c>
      <c r="M613">
        <v>0.65</v>
      </c>
      <c r="N613" t="s">
        <v>3183</v>
      </c>
      <c r="O613" t="s">
        <v>3183</v>
      </c>
    </row>
    <row r="614" spans="1:15" x14ac:dyDescent="0.25">
      <c r="A614" t="str">
        <f t="shared" si="9"/>
        <v>17_NW_3_0</v>
      </c>
      <c r="B614">
        <v>17</v>
      </c>
      <c r="C614" t="s">
        <v>1703</v>
      </c>
      <c r="D614">
        <v>3</v>
      </c>
      <c r="E614">
        <v>0</v>
      </c>
      <c r="F614">
        <v>991420.88651573216</v>
      </c>
      <c r="G614">
        <v>19733.661208208479</v>
      </c>
      <c r="H614">
        <v>5807.0354690808936</v>
      </c>
      <c r="I614">
        <v>25540.696677289368</v>
      </c>
      <c r="J614">
        <v>1.9903999999999999</v>
      </c>
      <c r="K614">
        <v>5.298</v>
      </c>
      <c r="L614">
        <v>2.5043000000000002</v>
      </c>
      <c r="M614">
        <v>0.65</v>
      </c>
      <c r="N614" t="s">
        <v>3183</v>
      </c>
      <c r="O614" t="s">
        <v>3183</v>
      </c>
    </row>
    <row r="615" spans="1:15" x14ac:dyDescent="0.25">
      <c r="A615" t="str">
        <f t="shared" si="9"/>
        <v>17_NW_4_0</v>
      </c>
      <c r="B615">
        <v>17</v>
      </c>
      <c r="C615" t="s">
        <v>1703</v>
      </c>
      <c r="D615">
        <v>4</v>
      </c>
      <c r="E615">
        <v>0</v>
      </c>
      <c r="F615">
        <v>1320074.7064315011</v>
      </c>
      <c r="G615">
        <v>26077.717002706591</v>
      </c>
      <c r="H615">
        <v>7815.607323522323</v>
      </c>
      <c r="I615">
        <v>33893.324326228918</v>
      </c>
      <c r="J615">
        <v>1.9755</v>
      </c>
      <c r="K615">
        <v>5.3460000000000001</v>
      </c>
      <c r="L615">
        <v>2.4954999999999998</v>
      </c>
      <c r="M615">
        <v>0.65</v>
      </c>
      <c r="N615" t="s">
        <v>3183</v>
      </c>
      <c r="O615" t="s">
        <v>3183</v>
      </c>
    </row>
    <row r="616" spans="1:15" x14ac:dyDescent="0.25">
      <c r="A616" t="str">
        <f t="shared" si="9"/>
        <v>17_NW_5_0</v>
      </c>
      <c r="B616">
        <v>17</v>
      </c>
      <c r="C616" t="s">
        <v>1703</v>
      </c>
      <c r="D616">
        <v>5</v>
      </c>
      <c r="E616">
        <v>0</v>
      </c>
      <c r="F616">
        <v>1650683.138015765</v>
      </c>
      <c r="G616">
        <v>32649.573607190061</v>
      </c>
      <c r="H616">
        <v>9832.9052727183116</v>
      </c>
      <c r="I616">
        <v>42482.478879908369</v>
      </c>
      <c r="J616">
        <v>1.9779</v>
      </c>
      <c r="K616">
        <v>5.3819999999999997</v>
      </c>
      <c r="L616">
        <v>2.5017</v>
      </c>
      <c r="M616">
        <v>0.65</v>
      </c>
      <c r="N616" t="s">
        <v>3183</v>
      </c>
      <c r="O616" t="s">
        <v>3183</v>
      </c>
    </row>
    <row r="617" spans="1:15" x14ac:dyDescent="0.25">
      <c r="A617" t="str">
        <f t="shared" si="9"/>
        <v>18_NW_1_0</v>
      </c>
      <c r="B617">
        <v>18</v>
      </c>
      <c r="C617" t="s">
        <v>1703</v>
      </c>
      <c r="D617">
        <v>1</v>
      </c>
      <c r="E617">
        <v>0</v>
      </c>
      <c r="F617">
        <v>383362.02870657819</v>
      </c>
      <c r="G617">
        <v>8075.3781244385118</v>
      </c>
      <c r="H617">
        <v>2173.665371443145</v>
      </c>
      <c r="I617">
        <v>10249.04349588166</v>
      </c>
      <c r="J617">
        <v>2.1065</v>
      </c>
      <c r="K617">
        <v>5.9390000000000001</v>
      </c>
      <c r="L617">
        <v>2.6114000000000002</v>
      </c>
      <c r="M617">
        <v>0.65</v>
      </c>
      <c r="N617" t="s">
        <v>3183</v>
      </c>
      <c r="O617" t="s">
        <v>3183</v>
      </c>
    </row>
    <row r="618" spans="1:15" x14ac:dyDescent="0.25">
      <c r="A618" t="str">
        <f t="shared" si="9"/>
        <v>18_NW_2_0</v>
      </c>
      <c r="B618">
        <v>18</v>
      </c>
      <c r="C618" t="s">
        <v>1703</v>
      </c>
      <c r="D618">
        <v>2</v>
      </c>
      <c r="E618">
        <v>0</v>
      </c>
      <c r="F618">
        <v>766950.10112389177</v>
      </c>
      <c r="G618">
        <v>15621.33520858828</v>
      </c>
      <c r="H618">
        <v>4389.8190492959384</v>
      </c>
      <c r="I618">
        <v>20011.15425788422</v>
      </c>
      <c r="J618">
        <v>2.0367999999999999</v>
      </c>
      <c r="K618">
        <v>6.0049999999999999</v>
      </c>
      <c r="L618">
        <v>2.5472000000000001</v>
      </c>
      <c r="M618">
        <v>0.65</v>
      </c>
      <c r="N618" t="s">
        <v>3183</v>
      </c>
      <c r="O618" t="s">
        <v>3183</v>
      </c>
    </row>
    <row r="619" spans="1:15" x14ac:dyDescent="0.25">
      <c r="A619" t="str">
        <f t="shared" si="9"/>
        <v>18_NW_3_0</v>
      </c>
      <c r="B619">
        <v>18</v>
      </c>
      <c r="C619" t="s">
        <v>1703</v>
      </c>
      <c r="D619">
        <v>3</v>
      </c>
      <c r="E619">
        <v>0</v>
      </c>
      <c r="F619">
        <v>1148972.3724913851</v>
      </c>
      <c r="G619">
        <v>22869.632710705169</v>
      </c>
      <c r="H619">
        <v>6679.6923171125782</v>
      </c>
      <c r="I619">
        <v>29549.325027817751</v>
      </c>
      <c r="J619">
        <v>1.9903999999999999</v>
      </c>
      <c r="K619">
        <v>6.0949999999999998</v>
      </c>
      <c r="L619">
        <v>2.5097999999999998</v>
      </c>
      <c r="M619">
        <v>0.65</v>
      </c>
      <c r="N619" t="s">
        <v>3183</v>
      </c>
      <c r="O619" t="s">
        <v>3183</v>
      </c>
    </row>
    <row r="620" spans="1:15" x14ac:dyDescent="0.25">
      <c r="A620" t="str">
        <f t="shared" si="9"/>
        <v>18_NW_4_0</v>
      </c>
      <c r="B620">
        <v>18</v>
      </c>
      <c r="C620" t="s">
        <v>1703</v>
      </c>
      <c r="D620">
        <v>4</v>
      </c>
      <c r="E620">
        <v>0</v>
      </c>
      <c r="F620">
        <v>1529854.1597654771</v>
      </c>
      <c r="G620">
        <v>30221.853081045891</v>
      </c>
      <c r="H620">
        <v>8990.6790397909608</v>
      </c>
      <c r="I620">
        <v>39212.532120836848</v>
      </c>
      <c r="J620">
        <v>1.9755</v>
      </c>
      <c r="K620">
        <v>6.15</v>
      </c>
      <c r="L620">
        <v>2.5009999999999999</v>
      </c>
      <c r="M620">
        <v>0.65</v>
      </c>
      <c r="N620" t="s">
        <v>3183</v>
      </c>
      <c r="O620" t="s">
        <v>3183</v>
      </c>
    </row>
    <row r="621" spans="1:15" x14ac:dyDescent="0.25">
      <c r="A621" t="str">
        <f t="shared" si="9"/>
        <v>18_NW_5_0</v>
      </c>
      <c r="B621">
        <v>18</v>
      </c>
      <c r="C621" t="s">
        <v>1703</v>
      </c>
      <c r="D621">
        <v>5</v>
      </c>
      <c r="E621">
        <v>0</v>
      </c>
      <c r="F621">
        <v>1913001.1754976299</v>
      </c>
      <c r="G621">
        <v>37838.075189361058</v>
      </c>
      <c r="H621">
        <v>11311.822557621301</v>
      </c>
      <c r="I621">
        <v>49149.897746982351</v>
      </c>
      <c r="J621">
        <v>1.9779</v>
      </c>
      <c r="K621">
        <v>6.1909999999999998</v>
      </c>
      <c r="L621">
        <v>2.5072000000000001</v>
      </c>
      <c r="M621">
        <v>0.65</v>
      </c>
      <c r="N621" t="s">
        <v>3183</v>
      </c>
      <c r="O621" t="s">
        <v>3183</v>
      </c>
    </row>
    <row r="622" spans="1:15" x14ac:dyDescent="0.25">
      <c r="A622" t="str">
        <f t="shared" si="9"/>
        <v>19_NW_1_0</v>
      </c>
      <c r="B622">
        <v>19</v>
      </c>
      <c r="C622" t="s">
        <v>1703</v>
      </c>
      <c r="D622">
        <v>1</v>
      </c>
      <c r="E622">
        <v>0</v>
      </c>
      <c r="F622">
        <v>433474.58118442498</v>
      </c>
      <c r="G622">
        <v>9130.9803482808693</v>
      </c>
      <c r="H622">
        <v>2444.2537438215791</v>
      </c>
      <c r="I622">
        <v>11575.23409210245</v>
      </c>
      <c r="J622">
        <v>2.1065</v>
      </c>
      <c r="K622">
        <v>6.6779999999999999</v>
      </c>
      <c r="L622">
        <v>2.6154999999999999</v>
      </c>
      <c r="M622">
        <v>0.65</v>
      </c>
      <c r="N622" t="s">
        <v>3183</v>
      </c>
      <c r="O622" t="s">
        <v>3183</v>
      </c>
    </row>
    <row r="623" spans="1:15" x14ac:dyDescent="0.25">
      <c r="A623" t="str">
        <f t="shared" si="9"/>
        <v>19_NW_2_0</v>
      </c>
      <c r="B623">
        <v>19</v>
      </c>
      <c r="C623" t="s">
        <v>1703</v>
      </c>
      <c r="D623">
        <v>2</v>
      </c>
      <c r="E623">
        <v>0</v>
      </c>
      <c r="F623">
        <v>867204.75419981731</v>
      </c>
      <c r="G623">
        <v>17663.334472457951</v>
      </c>
      <c r="H623">
        <v>4936.5500053087453</v>
      </c>
      <c r="I623">
        <v>22599.8844777667</v>
      </c>
      <c r="J623">
        <v>2.0367999999999999</v>
      </c>
      <c r="K623">
        <v>6.7530000000000001</v>
      </c>
      <c r="L623">
        <v>2.5512999999999999</v>
      </c>
      <c r="M623">
        <v>0.65</v>
      </c>
      <c r="N623" t="s">
        <v>3183</v>
      </c>
      <c r="O623" t="s">
        <v>3183</v>
      </c>
    </row>
    <row r="624" spans="1:15" x14ac:dyDescent="0.25">
      <c r="A624" t="str">
        <f t="shared" si="9"/>
        <v>19_NW_3_0</v>
      </c>
      <c r="B624">
        <v>19</v>
      </c>
      <c r="C624" t="s">
        <v>1703</v>
      </c>
      <c r="D624">
        <v>3</v>
      </c>
      <c r="E624">
        <v>0</v>
      </c>
      <c r="F624">
        <v>1299164.446824705</v>
      </c>
      <c r="G624">
        <v>25859.119367041381</v>
      </c>
      <c r="H624">
        <v>7512.2027241936503</v>
      </c>
      <c r="I624">
        <v>33371.322091235037</v>
      </c>
      <c r="J624">
        <v>1.9903999999999999</v>
      </c>
      <c r="K624">
        <v>6.8540000000000001</v>
      </c>
      <c r="L624">
        <v>2.5137999999999998</v>
      </c>
      <c r="M624">
        <v>0.65</v>
      </c>
      <c r="N624" t="s">
        <v>3183</v>
      </c>
      <c r="O624" t="s">
        <v>3183</v>
      </c>
    </row>
    <row r="625" spans="1:15" x14ac:dyDescent="0.25">
      <c r="A625" t="str">
        <f t="shared" si="9"/>
        <v>19_NW_4_0</v>
      </c>
      <c r="B625">
        <v>19</v>
      </c>
      <c r="C625" t="s">
        <v>1703</v>
      </c>
      <c r="D625">
        <v>4</v>
      </c>
      <c r="E625">
        <v>0</v>
      </c>
      <c r="F625">
        <v>1729834.5728579231</v>
      </c>
      <c r="G625">
        <v>34172.411782989919</v>
      </c>
      <c r="H625">
        <v>10111.6917666913</v>
      </c>
      <c r="I625">
        <v>44284.103549681233</v>
      </c>
      <c r="J625">
        <v>1.9755</v>
      </c>
      <c r="K625">
        <v>6.9160000000000004</v>
      </c>
      <c r="L625">
        <v>2.5051000000000001</v>
      </c>
      <c r="M625">
        <v>0.65</v>
      </c>
      <c r="N625" t="s">
        <v>3183</v>
      </c>
      <c r="O625" t="s">
        <v>3183</v>
      </c>
    </row>
    <row r="626" spans="1:15" x14ac:dyDescent="0.25">
      <c r="A626" t="str">
        <f t="shared" si="9"/>
        <v>19_NW_5_0</v>
      </c>
      <c r="B626">
        <v>19</v>
      </c>
      <c r="C626" t="s">
        <v>1703</v>
      </c>
      <c r="D626">
        <v>5</v>
      </c>
      <c r="E626">
        <v>0</v>
      </c>
      <c r="F626">
        <v>2163066.0348702362</v>
      </c>
      <c r="G626">
        <v>42784.215877798597</v>
      </c>
      <c r="H626">
        <v>12722.702485591701</v>
      </c>
      <c r="I626">
        <v>55506.918363390301</v>
      </c>
      <c r="J626">
        <v>1.9779</v>
      </c>
      <c r="K626">
        <v>6.9640000000000004</v>
      </c>
      <c r="L626">
        <v>2.5112000000000001</v>
      </c>
      <c r="M626">
        <v>0.65</v>
      </c>
      <c r="N626" t="s">
        <v>3183</v>
      </c>
      <c r="O626" t="s">
        <v>3183</v>
      </c>
    </row>
    <row r="627" spans="1:15" x14ac:dyDescent="0.25">
      <c r="A627" t="str">
        <f t="shared" si="9"/>
        <v>20_NW_1_0</v>
      </c>
      <c r="B627">
        <v>20</v>
      </c>
      <c r="C627" t="s">
        <v>1703</v>
      </c>
      <c r="D627">
        <v>1</v>
      </c>
      <c r="E627">
        <v>0</v>
      </c>
      <c r="F627">
        <v>483587.13366227201</v>
      </c>
      <c r="G627">
        <v>10186.58257212322</v>
      </c>
      <c r="H627">
        <v>2714.8421162000118</v>
      </c>
      <c r="I627">
        <v>12901.424688323241</v>
      </c>
      <c r="J627">
        <v>2.1065</v>
      </c>
      <c r="K627">
        <v>7.4180000000000001</v>
      </c>
      <c r="L627">
        <v>2.6187</v>
      </c>
      <c r="M627">
        <v>0.65</v>
      </c>
      <c r="N627" t="s">
        <v>3183</v>
      </c>
      <c r="O627" t="s">
        <v>3183</v>
      </c>
    </row>
    <row r="628" spans="1:15" x14ac:dyDescent="0.25">
      <c r="A628" t="str">
        <f t="shared" si="9"/>
        <v>20_NW_2_0</v>
      </c>
      <c r="B628">
        <v>20</v>
      </c>
      <c r="C628" t="s">
        <v>1703</v>
      </c>
      <c r="D628">
        <v>2</v>
      </c>
      <c r="E628">
        <v>0</v>
      </c>
      <c r="F628">
        <v>967459.40727574285</v>
      </c>
      <c r="G628">
        <v>19705.333736327619</v>
      </c>
      <c r="H628">
        <v>5483.2809613215504</v>
      </c>
      <c r="I628">
        <v>25188.614697649169</v>
      </c>
      <c r="J628">
        <v>2.0367999999999999</v>
      </c>
      <c r="K628">
        <v>7.5010000000000003</v>
      </c>
      <c r="L628">
        <v>2.5545</v>
      </c>
      <c r="M628">
        <v>0.65</v>
      </c>
      <c r="N628" t="s">
        <v>3183</v>
      </c>
      <c r="O628" t="s">
        <v>3183</v>
      </c>
    </row>
    <row r="629" spans="1:15" x14ac:dyDescent="0.25">
      <c r="A629" t="str">
        <f t="shared" si="9"/>
        <v>20_NW_3_0</v>
      </c>
      <c r="B629">
        <v>20</v>
      </c>
      <c r="C629" t="s">
        <v>1703</v>
      </c>
      <c r="D629">
        <v>3</v>
      </c>
      <c r="E629">
        <v>0</v>
      </c>
      <c r="F629">
        <v>1449356.5211580249</v>
      </c>
      <c r="G629">
        <v>28848.60602337759</v>
      </c>
      <c r="H629">
        <v>8344.713131274726</v>
      </c>
      <c r="I629">
        <v>37193.319154652323</v>
      </c>
      <c r="J629">
        <v>1.9903999999999999</v>
      </c>
      <c r="K629">
        <v>7.6139999999999999</v>
      </c>
      <c r="L629">
        <v>2.5169999999999999</v>
      </c>
      <c r="M629">
        <v>0.65</v>
      </c>
      <c r="N629" t="s">
        <v>3183</v>
      </c>
      <c r="O629" t="s">
        <v>3183</v>
      </c>
    </row>
    <row r="630" spans="1:15" x14ac:dyDescent="0.25">
      <c r="A630" t="str">
        <f t="shared" si="9"/>
        <v>20_NW_4_0</v>
      </c>
      <c r="B630">
        <v>20</v>
      </c>
      <c r="C630" t="s">
        <v>1703</v>
      </c>
      <c r="D630">
        <v>4</v>
      </c>
      <c r="E630">
        <v>0</v>
      </c>
      <c r="F630">
        <v>1929814.9859503701</v>
      </c>
      <c r="G630">
        <v>38122.970484933947</v>
      </c>
      <c r="H630">
        <v>11232.704493591649</v>
      </c>
      <c r="I630">
        <v>49355.674978525603</v>
      </c>
      <c r="J630">
        <v>1.9755</v>
      </c>
      <c r="K630">
        <v>7.6829999999999998</v>
      </c>
      <c r="L630">
        <v>2.5083000000000002</v>
      </c>
      <c r="M630">
        <v>0.65</v>
      </c>
      <c r="N630" t="s">
        <v>3183</v>
      </c>
      <c r="O630" t="s">
        <v>3183</v>
      </c>
    </row>
    <row r="631" spans="1:15" x14ac:dyDescent="0.25">
      <c r="A631" t="str">
        <f t="shared" si="9"/>
        <v>20_NW_5_0</v>
      </c>
      <c r="B631">
        <v>20</v>
      </c>
      <c r="C631" t="s">
        <v>1703</v>
      </c>
      <c r="D631">
        <v>5</v>
      </c>
      <c r="E631">
        <v>0</v>
      </c>
      <c r="F631">
        <v>2413130.8942428431</v>
      </c>
      <c r="G631">
        <v>47730.356566236173</v>
      </c>
      <c r="H631">
        <v>14133.582413562101</v>
      </c>
      <c r="I631">
        <v>61863.938979798259</v>
      </c>
      <c r="J631">
        <v>1.9779</v>
      </c>
      <c r="K631">
        <v>7.7359999999999998</v>
      </c>
      <c r="L631">
        <v>2.5144000000000002</v>
      </c>
      <c r="M631">
        <v>0.65</v>
      </c>
      <c r="N631" t="s">
        <v>3183</v>
      </c>
      <c r="O631" t="s">
        <v>3183</v>
      </c>
    </row>
    <row r="632" spans="1:15" x14ac:dyDescent="0.25">
      <c r="A632" t="str">
        <f t="shared" si="9"/>
        <v>21_NW_1_0</v>
      </c>
      <c r="B632">
        <v>21</v>
      </c>
      <c r="C632" t="s">
        <v>1703</v>
      </c>
      <c r="D632">
        <v>1</v>
      </c>
      <c r="E632">
        <v>0</v>
      </c>
      <c r="F632">
        <v>652707.97801555914</v>
      </c>
      <c r="G632">
        <v>13749.050069190889</v>
      </c>
      <c r="H632">
        <v>3627.5627935881812</v>
      </c>
      <c r="I632">
        <v>17376.612862779071</v>
      </c>
      <c r="J632">
        <v>2.1065</v>
      </c>
      <c r="K632">
        <v>9.9109999999999996</v>
      </c>
      <c r="L632">
        <v>2.6257999999999999</v>
      </c>
      <c r="M632">
        <v>0.65</v>
      </c>
      <c r="N632" t="s">
        <v>3183</v>
      </c>
      <c r="O632" t="s">
        <v>3183</v>
      </c>
    </row>
    <row r="633" spans="1:15" x14ac:dyDescent="0.25">
      <c r="A633" t="str">
        <f t="shared" si="9"/>
        <v>21_NW_2_0</v>
      </c>
      <c r="B633">
        <v>21</v>
      </c>
      <c r="C633" t="s">
        <v>1703</v>
      </c>
      <c r="D633">
        <v>2</v>
      </c>
      <c r="E633">
        <v>0</v>
      </c>
      <c r="F633">
        <v>1305800.815569438</v>
      </c>
      <c r="G633">
        <v>26596.713692020279</v>
      </c>
      <c r="H633">
        <v>7327.4572063495216</v>
      </c>
      <c r="I633">
        <v>33924.170898369797</v>
      </c>
      <c r="J633">
        <v>2.0367999999999999</v>
      </c>
      <c r="K633">
        <v>10.023999999999999</v>
      </c>
      <c r="L633">
        <v>2.5615999999999999</v>
      </c>
      <c r="M633">
        <v>0.65</v>
      </c>
      <c r="N633" t="s">
        <v>3183</v>
      </c>
      <c r="O633" t="s">
        <v>3183</v>
      </c>
    </row>
    <row r="634" spans="1:15" x14ac:dyDescent="0.25">
      <c r="A634" t="str">
        <f t="shared" si="9"/>
        <v>21_NW_3_0</v>
      </c>
      <c r="B634">
        <v>21</v>
      </c>
      <c r="C634" t="s">
        <v>1703</v>
      </c>
      <c r="D634">
        <v>3</v>
      </c>
      <c r="E634">
        <v>0</v>
      </c>
      <c r="F634">
        <v>1956227.7374596</v>
      </c>
      <c r="G634">
        <v>38937.585380914177</v>
      </c>
      <c r="H634">
        <v>11152.851027241089</v>
      </c>
      <c r="I634">
        <v>50090.436408155263</v>
      </c>
      <c r="J634">
        <v>1.9903999999999999</v>
      </c>
      <c r="K634">
        <v>10.176</v>
      </c>
      <c r="L634">
        <v>2.5240999999999998</v>
      </c>
      <c r="M634">
        <v>0.65</v>
      </c>
      <c r="N634" t="s">
        <v>3183</v>
      </c>
      <c r="O634" t="s">
        <v>3183</v>
      </c>
    </row>
    <row r="635" spans="1:15" x14ac:dyDescent="0.25">
      <c r="A635" t="str">
        <f t="shared" si="9"/>
        <v>21_NW_4_0</v>
      </c>
      <c r="B635">
        <v>21</v>
      </c>
      <c r="C635" t="s">
        <v>1703</v>
      </c>
      <c r="D635">
        <v>4</v>
      </c>
      <c r="E635">
        <v>0</v>
      </c>
      <c r="F635">
        <v>2604712.8836630201</v>
      </c>
      <c r="G635">
        <v>51455.395003428697</v>
      </c>
      <c r="H635">
        <v>15013.988539405251</v>
      </c>
      <c r="I635">
        <v>66469.383542833952</v>
      </c>
      <c r="J635">
        <v>1.9755</v>
      </c>
      <c r="K635">
        <v>10.269</v>
      </c>
      <c r="L635">
        <v>2.5154000000000001</v>
      </c>
      <c r="M635">
        <v>0.65</v>
      </c>
      <c r="N635" t="s">
        <v>3183</v>
      </c>
      <c r="O635" t="s">
        <v>3183</v>
      </c>
    </row>
    <row r="636" spans="1:15" x14ac:dyDescent="0.25">
      <c r="A636" t="str">
        <f t="shared" si="9"/>
        <v>21_NW_5_0</v>
      </c>
      <c r="B636">
        <v>21</v>
      </c>
      <c r="C636" t="s">
        <v>1703</v>
      </c>
      <c r="D636">
        <v>5</v>
      </c>
      <c r="E636">
        <v>0</v>
      </c>
      <c r="F636">
        <v>3257054.782950704</v>
      </c>
      <c r="G636">
        <v>64422.691084388978</v>
      </c>
      <c r="H636">
        <v>18892.61648532013</v>
      </c>
      <c r="I636">
        <v>83315.307569709112</v>
      </c>
      <c r="J636">
        <v>1.9779</v>
      </c>
      <c r="K636">
        <v>10.340999999999999</v>
      </c>
      <c r="L636">
        <v>2.5215000000000001</v>
      </c>
      <c r="M636">
        <v>0.65</v>
      </c>
      <c r="N636" t="s">
        <v>3183</v>
      </c>
      <c r="O636" t="s">
        <v>3183</v>
      </c>
    </row>
    <row r="637" spans="1:15" x14ac:dyDescent="0.25">
      <c r="A637" t="str">
        <f t="shared" si="9"/>
        <v>1_SC_1_0</v>
      </c>
      <c r="B637">
        <v>1</v>
      </c>
      <c r="C637" t="s">
        <v>481</v>
      </c>
      <c r="D637">
        <v>1</v>
      </c>
      <c r="E637">
        <v>0</v>
      </c>
      <c r="F637">
        <v>1304.2913800388901</v>
      </c>
      <c r="G637">
        <v>28.802701334438868</v>
      </c>
      <c r="H637">
        <v>118.57058396894649</v>
      </c>
      <c r="I637">
        <v>147.37328530338539</v>
      </c>
      <c r="J637">
        <v>2.2082999999999999</v>
      </c>
      <c r="K637">
        <v>0.32400000000000001</v>
      </c>
      <c r="L637">
        <v>5.6868999999999996</v>
      </c>
      <c r="M637">
        <v>0.2</v>
      </c>
      <c r="N637" t="s">
        <v>3183</v>
      </c>
      <c r="O637" t="s">
        <v>3183</v>
      </c>
    </row>
    <row r="638" spans="1:15" x14ac:dyDescent="0.25">
      <c r="A638" t="str">
        <f t="shared" si="9"/>
        <v>1_SC_2_0</v>
      </c>
      <c r="B638">
        <v>1</v>
      </c>
      <c r="C638" t="s">
        <v>481</v>
      </c>
      <c r="D638">
        <v>2</v>
      </c>
      <c r="E638">
        <v>0</v>
      </c>
      <c r="F638">
        <v>2609.6929959264698</v>
      </c>
      <c r="G638">
        <v>55.78007984979638</v>
      </c>
      <c r="H638">
        <v>238.1087281609868</v>
      </c>
      <c r="I638">
        <v>293.88880801078318</v>
      </c>
      <c r="J638">
        <v>2.1374</v>
      </c>
      <c r="K638">
        <v>0.32600000000000001</v>
      </c>
      <c r="L638">
        <v>5.6592000000000002</v>
      </c>
      <c r="M638">
        <v>0.2</v>
      </c>
      <c r="N638" t="s">
        <v>3183</v>
      </c>
      <c r="O638" t="s">
        <v>3183</v>
      </c>
    </row>
    <row r="639" spans="1:15" x14ac:dyDescent="0.25">
      <c r="A639" t="str">
        <f t="shared" si="9"/>
        <v>1_SC_3_0</v>
      </c>
      <c r="B639">
        <v>1</v>
      </c>
      <c r="C639" t="s">
        <v>481</v>
      </c>
      <c r="D639">
        <v>3</v>
      </c>
      <c r="E639">
        <v>0</v>
      </c>
      <c r="F639">
        <v>3907.891688192803</v>
      </c>
      <c r="G639">
        <v>81.673320028403964</v>
      </c>
      <c r="H639">
        <v>358.47763059533048</v>
      </c>
      <c r="I639">
        <v>440.1509506237345</v>
      </c>
      <c r="J639">
        <v>2.09</v>
      </c>
      <c r="K639">
        <v>0.32700000000000001</v>
      </c>
      <c r="L639">
        <v>5.6539999999999999</v>
      </c>
      <c r="M639">
        <v>0.2</v>
      </c>
      <c r="N639" t="s">
        <v>3183</v>
      </c>
      <c r="O639" t="s">
        <v>3183</v>
      </c>
    </row>
    <row r="640" spans="1:15" x14ac:dyDescent="0.25">
      <c r="A640" t="str">
        <f t="shared" si="9"/>
        <v>1_SC_4_0</v>
      </c>
      <c r="B640">
        <v>1</v>
      </c>
      <c r="C640" t="s">
        <v>481</v>
      </c>
      <c r="D640">
        <v>4</v>
      </c>
      <c r="E640">
        <v>0</v>
      </c>
      <c r="F640">
        <v>5200.1649255964003</v>
      </c>
      <c r="G640">
        <v>107.92535204738439</v>
      </c>
      <c r="H640">
        <v>480.08388264186669</v>
      </c>
      <c r="I640">
        <v>588.00923468925112</v>
      </c>
      <c r="J640">
        <v>2.0754000000000001</v>
      </c>
      <c r="K640">
        <v>0.32800000000000001</v>
      </c>
      <c r="L640">
        <v>5.6845999999999997</v>
      </c>
      <c r="M640">
        <v>0.2</v>
      </c>
      <c r="N640" t="s">
        <v>3183</v>
      </c>
      <c r="O640" t="s">
        <v>3183</v>
      </c>
    </row>
    <row r="641" spans="1:15" x14ac:dyDescent="0.25">
      <c r="A641" t="str">
        <f t="shared" si="9"/>
        <v>1_SC_5_0</v>
      </c>
      <c r="B641">
        <v>1</v>
      </c>
      <c r="C641" t="s">
        <v>481</v>
      </c>
      <c r="D641">
        <v>5</v>
      </c>
      <c r="E641">
        <v>0</v>
      </c>
      <c r="F641">
        <v>6505.0802719948806</v>
      </c>
      <c r="G641">
        <v>135.2752347263239</v>
      </c>
      <c r="H641">
        <v>602.30456746321329</v>
      </c>
      <c r="I641">
        <v>737.57980218953719</v>
      </c>
      <c r="J641">
        <v>2.0794999999999999</v>
      </c>
      <c r="K641">
        <v>0.33</v>
      </c>
      <c r="L641">
        <v>5.7214</v>
      </c>
      <c r="M641">
        <v>0.2</v>
      </c>
      <c r="N641" t="s">
        <v>3183</v>
      </c>
      <c r="O641" t="s">
        <v>3183</v>
      </c>
    </row>
    <row r="642" spans="1:15" x14ac:dyDescent="0.25">
      <c r="A642" t="str">
        <f t="shared" si="9"/>
        <v>2_SC_1_0</v>
      </c>
      <c r="B642">
        <v>2</v>
      </c>
      <c r="C642" t="s">
        <v>481</v>
      </c>
      <c r="D642">
        <v>1</v>
      </c>
      <c r="E642">
        <v>0</v>
      </c>
      <c r="F642">
        <v>7219.2176999692911</v>
      </c>
      <c r="G642">
        <v>159.4221770248227</v>
      </c>
      <c r="H642">
        <v>182.86678116771461</v>
      </c>
      <c r="I642">
        <v>342.28895819253728</v>
      </c>
      <c r="J642">
        <v>2.2082999999999999</v>
      </c>
      <c r="K642">
        <v>0.5</v>
      </c>
      <c r="L642">
        <v>3.7273999999999998</v>
      </c>
      <c r="M642">
        <v>0.2</v>
      </c>
      <c r="N642" t="s">
        <v>3183</v>
      </c>
      <c r="O642" t="s">
        <v>3183</v>
      </c>
    </row>
    <row r="643" spans="1:15" x14ac:dyDescent="0.25">
      <c r="A643" t="str">
        <f t="shared" si="9"/>
        <v>2_SC_2_0</v>
      </c>
      <c r="B643">
        <v>2</v>
      </c>
      <c r="C643" t="s">
        <v>481</v>
      </c>
      <c r="D643">
        <v>2</v>
      </c>
      <c r="E643">
        <v>0</v>
      </c>
      <c r="F643">
        <v>14444.580525493089</v>
      </c>
      <c r="G643">
        <v>308.74124135156319</v>
      </c>
      <c r="H643">
        <v>370.89388352526282</v>
      </c>
      <c r="I643">
        <v>679.63512487682601</v>
      </c>
      <c r="J643">
        <v>2.1374</v>
      </c>
      <c r="K643">
        <v>0.50700000000000001</v>
      </c>
      <c r="L643">
        <v>3.6930000000000001</v>
      </c>
      <c r="M643">
        <v>0.2</v>
      </c>
      <c r="N643" t="s">
        <v>3183</v>
      </c>
      <c r="O643" t="s">
        <v>3183</v>
      </c>
    </row>
    <row r="644" spans="1:15" x14ac:dyDescent="0.25">
      <c r="A644" t="str">
        <f t="shared" si="9"/>
        <v>2_SC_3_0</v>
      </c>
      <c r="B644">
        <v>2</v>
      </c>
      <c r="C644" t="s">
        <v>481</v>
      </c>
      <c r="D644">
        <v>3</v>
      </c>
      <c r="E644">
        <v>0</v>
      </c>
      <c r="F644">
        <v>21630.075362549102</v>
      </c>
      <c r="G644">
        <v>452.05962915029738</v>
      </c>
      <c r="H644">
        <v>563.35169650842931</v>
      </c>
      <c r="I644">
        <v>1015.411325658727</v>
      </c>
      <c r="J644">
        <v>2.09</v>
      </c>
      <c r="K644">
        <v>0.51400000000000001</v>
      </c>
      <c r="L644">
        <v>3.681</v>
      </c>
      <c r="M644">
        <v>0.2</v>
      </c>
      <c r="N644" t="s">
        <v>3183</v>
      </c>
      <c r="O644" t="s">
        <v>3183</v>
      </c>
    </row>
    <row r="645" spans="1:15" x14ac:dyDescent="0.25">
      <c r="A645" t="str">
        <f t="shared" si="9"/>
        <v>2_SC_4_0</v>
      </c>
      <c r="B645">
        <v>2</v>
      </c>
      <c r="C645" t="s">
        <v>481</v>
      </c>
      <c r="D645">
        <v>4</v>
      </c>
      <c r="E645">
        <v>0</v>
      </c>
      <c r="F645">
        <v>28782.772966348719</v>
      </c>
      <c r="G645">
        <v>597.36392013314014</v>
      </c>
      <c r="H645">
        <v>761.17717408995554</v>
      </c>
      <c r="I645">
        <v>1358.541094223096</v>
      </c>
      <c r="J645">
        <v>2.0754000000000001</v>
      </c>
      <c r="K645">
        <v>0.52100000000000002</v>
      </c>
      <c r="L645">
        <v>3.7040999999999999</v>
      </c>
      <c r="M645">
        <v>0.2</v>
      </c>
      <c r="N645" t="s">
        <v>3183</v>
      </c>
      <c r="O645" t="s">
        <v>3183</v>
      </c>
    </row>
    <row r="646" spans="1:15" x14ac:dyDescent="0.25">
      <c r="A646" t="str">
        <f t="shared" si="9"/>
        <v>2_SC_5_0</v>
      </c>
      <c r="B646">
        <v>2</v>
      </c>
      <c r="C646" t="s">
        <v>481</v>
      </c>
      <c r="D646">
        <v>5</v>
      </c>
      <c r="E646">
        <v>0</v>
      </c>
      <c r="F646">
        <v>36005.444303332159</v>
      </c>
      <c r="G646">
        <v>748.74478498405733</v>
      </c>
      <c r="H646">
        <v>963.51115980380405</v>
      </c>
      <c r="I646">
        <v>1712.2559447878609</v>
      </c>
      <c r="J646">
        <v>2.0794999999999999</v>
      </c>
      <c r="K646">
        <v>0.52700000000000002</v>
      </c>
      <c r="L646">
        <v>3.7406999999999999</v>
      </c>
      <c r="M646">
        <v>0.2</v>
      </c>
      <c r="N646" t="s">
        <v>3183</v>
      </c>
      <c r="O646" t="s">
        <v>3183</v>
      </c>
    </row>
    <row r="647" spans="1:15" x14ac:dyDescent="0.25">
      <c r="A647" t="str">
        <f t="shared" si="9"/>
        <v>3_SC_1_0</v>
      </c>
      <c r="B647">
        <v>3</v>
      </c>
      <c r="C647" t="s">
        <v>481</v>
      </c>
      <c r="D647">
        <v>1</v>
      </c>
      <c r="E647">
        <v>0</v>
      </c>
      <c r="F647">
        <v>16542.745627995169</v>
      </c>
      <c r="G647">
        <v>365.31389294356319</v>
      </c>
      <c r="H647">
        <v>284.25693828884903</v>
      </c>
      <c r="I647">
        <v>649.57083123241227</v>
      </c>
      <c r="J647">
        <v>2.2082999999999999</v>
      </c>
      <c r="K647">
        <v>0.77700000000000002</v>
      </c>
      <c r="L647">
        <v>3.4841000000000002</v>
      </c>
      <c r="M647">
        <v>0.2</v>
      </c>
      <c r="N647" t="s">
        <v>3183</v>
      </c>
      <c r="O647" t="s">
        <v>3183</v>
      </c>
    </row>
    <row r="648" spans="1:15" x14ac:dyDescent="0.25">
      <c r="A648" t="str">
        <f t="shared" ref="A648:A711" si="10">B648&amp;"_"&amp;C648&amp;"_"&amp;D648&amp;"_"&amp;E648</f>
        <v>3_SC_2_0</v>
      </c>
      <c r="B648">
        <v>3</v>
      </c>
      <c r="C648" t="s">
        <v>481</v>
      </c>
      <c r="D648">
        <v>2</v>
      </c>
      <c r="E648">
        <v>0</v>
      </c>
      <c r="F648">
        <v>33099.572733115048</v>
      </c>
      <c r="G648">
        <v>707.47663151536517</v>
      </c>
      <c r="H648">
        <v>580.28585929200574</v>
      </c>
      <c r="I648">
        <v>1287.762490807371</v>
      </c>
      <c r="J648">
        <v>2.1374</v>
      </c>
      <c r="K648">
        <v>0.79400000000000004</v>
      </c>
      <c r="L648">
        <v>3.4489000000000001</v>
      </c>
      <c r="M648">
        <v>0.2</v>
      </c>
      <c r="N648" t="s">
        <v>3183</v>
      </c>
      <c r="O648" t="s">
        <v>3183</v>
      </c>
    </row>
    <row r="649" spans="1:15" x14ac:dyDescent="0.25">
      <c r="A649" t="str">
        <f t="shared" si="10"/>
        <v>3_SC_3_0</v>
      </c>
      <c r="B649">
        <v>3</v>
      </c>
      <c r="C649" t="s">
        <v>481</v>
      </c>
      <c r="D649">
        <v>3</v>
      </c>
      <c r="E649">
        <v>0</v>
      </c>
      <c r="F649">
        <v>49565.042849246318</v>
      </c>
      <c r="G649">
        <v>1035.8888960712479</v>
      </c>
      <c r="H649">
        <v>886.42233890985415</v>
      </c>
      <c r="I649">
        <v>1922.3112349811031</v>
      </c>
      <c r="J649">
        <v>2.09</v>
      </c>
      <c r="K649">
        <v>0.80900000000000005</v>
      </c>
      <c r="L649">
        <v>3.4361000000000002</v>
      </c>
      <c r="M649">
        <v>0.2</v>
      </c>
      <c r="N649" t="s">
        <v>3183</v>
      </c>
      <c r="O649" t="s">
        <v>3183</v>
      </c>
    </row>
    <row r="650" spans="1:15" x14ac:dyDescent="0.25">
      <c r="A650" t="str">
        <f t="shared" si="10"/>
        <v>3_SC_4_0</v>
      </c>
      <c r="B650">
        <v>3</v>
      </c>
      <c r="C650" t="s">
        <v>481</v>
      </c>
      <c r="D650">
        <v>4</v>
      </c>
      <c r="E650">
        <v>0</v>
      </c>
      <c r="F650">
        <v>65955.358522110851</v>
      </c>
      <c r="G650">
        <v>1368.8518325395009</v>
      </c>
      <c r="H650">
        <v>1204.4396721427111</v>
      </c>
      <c r="I650">
        <v>2573.2915046822118</v>
      </c>
      <c r="J650">
        <v>2.0754000000000001</v>
      </c>
      <c r="K650">
        <v>0.82399999999999995</v>
      </c>
      <c r="L650">
        <v>3.4582000000000002</v>
      </c>
      <c r="M650">
        <v>0.2</v>
      </c>
      <c r="N650" t="s">
        <v>3183</v>
      </c>
      <c r="O650" t="s">
        <v>3183</v>
      </c>
    </row>
    <row r="651" spans="1:15" x14ac:dyDescent="0.25">
      <c r="A651" t="str">
        <f t="shared" si="10"/>
        <v>3_SC_5_0</v>
      </c>
      <c r="B651">
        <v>3</v>
      </c>
      <c r="C651" t="s">
        <v>481</v>
      </c>
      <c r="D651">
        <v>5</v>
      </c>
      <c r="E651">
        <v>0</v>
      </c>
      <c r="F651">
        <v>82506.018115440078</v>
      </c>
      <c r="G651">
        <v>1715.739160814044</v>
      </c>
      <c r="H651">
        <v>1533.1061708024281</v>
      </c>
      <c r="I651">
        <v>3248.845331616471</v>
      </c>
      <c r="J651">
        <v>2.0794999999999999</v>
      </c>
      <c r="K651">
        <v>0.83899999999999997</v>
      </c>
      <c r="L651">
        <v>3.4948000000000001</v>
      </c>
      <c r="M651">
        <v>0.2</v>
      </c>
      <c r="N651" t="s">
        <v>3183</v>
      </c>
      <c r="O651" t="s">
        <v>3183</v>
      </c>
    </row>
    <row r="652" spans="1:15" x14ac:dyDescent="0.25">
      <c r="A652" t="str">
        <f t="shared" si="10"/>
        <v>4_SC_1_0</v>
      </c>
      <c r="B652">
        <v>4</v>
      </c>
      <c r="C652" t="s">
        <v>481</v>
      </c>
      <c r="D652">
        <v>1</v>
      </c>
      <c r="E652">
        <v>0</v>
      </c>
      <c r="F652">
        <v>26568.044475334831</v>
      </c>
      <c r="G652">
        <v>586.70283479167142</v>
      </c>
      <c r="H652">
        <v>393.06588739445658</v>
      </c>
      <c r="I652">
        <v>979.768722186128</v>
      </c>
      <c r="J652">
        <v>2.2082999999999999</v>
      </c>
      <c r="K652">
        <v>1.0740000000000001</v>
      </c>
      <c r="L652">
        <v>3.4123000000000001</v>
      </c>
      <c r="M652">
        <v>0.2</v>
      </c>
      <c r="N652" t="s">
        <v>3183</v>
      </c>
      <c r="O652" t="s">
        <v>3183</v>
      </c>
    </row>
    <row r="653" spans="1:15" x14ac:dyDescent="0.25">
      <c r="A653" t="str">
        <f t="shared" si="10"/>
        <v>4_SC_2_0</v>
      </c>
      <c r="B653">
        <v>4</v>
      </c>
      <c r="C653" t="s">
        <v>481</v>
      </c>
      <c r="D653">
        <v>2</v>
      </c>
      <c r="E653">
        <v>0</v>
      </c>
      <c r="F653">
        <v>53158.704139160167</v>
      </c>
      <c r="G653">
        <v>1136.224362874292</v>
      </c>
      <c r="H653">
        <v>804.99919913924191</v>
      </c>
      <c r="I653">
        <v>1941.2235620135341</v>
      </c>
      <c r="J653">
        <v>2.1374</v>
      </c>
      <c r="K653">
        <v>1.101</v>
      </c>
      <c r="L653">
        <v>3.3767</v>
      </c>
      <c r="M653">
        <v>0.2</v>
      </c>
      <c r="N653" t="s">
        <v>3183</v>
      </c>
      <c r="O653" t="s">
        <v>3183</v>
      </c>
    </row>
    <row r="654" spans="1:15" x14ac:dyDescent="0.25">
      <c r="A654" t="str">
        <f t="shared" si="10"/>
        <v>4_SC_3_0</v>
      </c>
      <c r="B654">
        <v>4</v>
      </c>
      <c r="C654" t="s">
        <v>481</v>
      </c>
      <c r="D654">
        <v>3</v>
      </c>
      <c r="E654">
        <v>0</v>
      </c>
      <c r="F654">
        <v>79602.642297307844</v>
      </c>
      <c r="G654">
        <v>1663.6623013625931</v>
      </c>
      <c r="H654">
        <v>1233.132296608944</v>
      </c>
      <c r="I654">
        <v>2896.7945979715369</v>
      </c>
      <c r="J654">
        <v>2.09</v>
      </c>
      <c r="K654">
        <v>1.125</v>
      </c>
      <c r="L654">
        <v>3.3637000000000001</v>
      </c>
      <c r="M654">
        <v>0.2</v>
      </c>
      <c r="N654" t="s">
        <v>3183</v>
      </c>
      <c r="O654" t="s">
        <v>3183</v>
      </c>
    </row>
    <row r="655" spans="1:15" x14ac:dyDescent="0.25">
      <c r="A655" t="str">
        <f t="shared" si="10"/>
        <v>4_SC_4_0</v>
      </c>
      <c r="B655">
        <v>4</v>
      </c>
      <c r="C655" t="s">
        <v>481</v>
      </c>
      <c r="D655">
        <v>4</v>
      </c>
      <c r="E655">
        <v>0</v>
      </c>
      <c r="F655">
        <v>105925.8806250809</v>
      </c>
      <c r="G655">
        <v>2198.4087276001042</v>
      </c>
      <c r="H655">
        <v>1680.1360115164</v>
      </c>
      <c r="I655">
        <v>3878.544739116503</v>
      </c>
      <c r="J655">
        <v>2.0754000000000001</v>
      </c>
      <c r="K655">
        <v>1.149</v>
      </c>
      <c r="L655">
        <v>3.3855</v>
      </c>
      <c r="M655">
        <v>0.2</v>
      </c>
      <c r="N655" t="s">
        <v>3183</v>
      </c>
      <c r="O655" t="s">
        <v>3183</v>
      </c>
    </row>
    <row r="656" spans="1:15" x14ac:dyDescent="0.25">
      <c r="A656" t="str">
        <f t="shared" si="10"/>
        <v>4_SC_5_0</v>
      </c>
      <c r="B656">
        <v>4</v>
      </c>
      <c r="C656" t="s">
        <v>481</v>
      </c>
      <c r="D656">
        <v>5</v>
      </c>
      <c r="E656">
        <v>0</v>
      </c>
      <c r="F656">
        <v>132506.63511770661</v>
      </c>
      <c r="G656">
        <v>2755.518059555965</v>
      </c>
      <c r="H656">
        <v>2144.378865532658</v>
      </c>
      <c r="I656">
        <v>4899.896925088623</v>
      </c>
      <c r="J656">
        <v>2.0794999999999999</v>
      </c>
      <c r="K656">
        <v>1.1739999999999999</v>
      </c>
      <c r="L656">
        <v>3.4220999999999999</v>
      </c>
      <c r="M656">
        <v>0.2</v>
      </c>
      <c r="N656" t="s">
        <v>3183</v>
      </c>
      <c r="O656" t="s">
        <v>3183</v>
      </c>
    </row>
    <row r="657" spans="1:15" x14ac:dyDescent="0.25">
      <c r="A657" t="str">
        <f t="shared" si="10"/>
        <v>5_SC_1_0</v>
      </c>
      <c r="B657">
        <v>5</v>
      </c>
      <c r="C657" t="s">
        <v>481</v>
      </c>
      <c r="D657">
        <v>1</v>
      </c>
      <c r="E657">
        <v>0</v>
      </c>
      <c r="F657">
        <v>36593.343322674496</v>
      </c>
      <c r="G657">
        <v>808.09177663977948</v>
      </c>
      <c r="H657">
        <v>501.87483650006419</v>
      </c>
      <c r="I657">
        <v>1309.966613139844</v>
      </c>
      <c r="J657">
        <v>2.2082999999999999</v>
      </c>
      <c r="K657">
        <v>1.371</v>
      </c>
      <c r="L657">
        <v>3.3797999999999999</v>
      </c>
      <c r="M657">
        <v>0.2</v>
      </c>
      <c r="N657" t="s">
        <v>3183</v>
      </c>
      <c r="O657" t="s">
        <v>3183</v>
      </c>
    </row>
    <row r="658" spans="1:15" x14ac:dyDescent="0.25">
      <c r="A658" t="str">
        <f t="shared" si="10"/>
        <v>5_SC_2_0</v>
      </c>
      <c r="B658">
        <v>5</v>
      </c>
      <c r="C658" t="s">
        <v>481</v>
      </c>
      <c r="D658">
        <v>2</v>
      </c>
      <c r="E658">
        <v>0</v>
      </c>
      <c r="F658">
        <v>73217.835545205278</v>
      </c>
      <c r="G658">
        <v>1564.972094233219</v>
      </c>
      <c r="H658">
        <v>1029.712538986478</v>
      </c>
      <c r="I658">
        <v>2594.6846332196969</v>
      </c>
      <c r="J658">
        <v>2.1374</v>
      </c>
      <c r="K658">
        <v>1.409</v>
      </c>
      <c r="L658">
        <v>3.3441000000000001</v>
      </c>
      <c r="M658">
        <v>0.2</v>
      </c>
      <c r="N658" t="s">
        <v>3183</v>
      </c>
      <c r="O658" t="s">
        <v>3183</v>
      </c>
    </row>
    <row r="659" spans="1:15" x14ac:dyDescent="0.25">
      <c r="A659" t="str">
        <f t="shared" si="10"/>
        <v>5_SC_3_0</v>
      </c>
      <c r="B659">
        <v>5</v>
      </c>
      <c r="C659" t="s">
        <v>481</v>
      </c>
      <c r="D659">
        <v>3</v>
      </c>
      <c r="E659">
        <v>0</v>
      </c>
      <c r="F659">
        <v>109640.24174536941</v>
      </c>
      <c r="G659">
        <v>2291.4357066539378</v>
      </c>
      <c r="H659">
        <v>1579.8422543080339</v>
      </c>
      <c r="I659">
        <v>3871.277960961972</v>
      </c>
      <c r="J659">
        <v>2.09</v>
      </c>
      <c r="K659">
        <v>1.4410000000000001</v>
      </c>
      <c r="L659">
        <v>3.331</v>
      </c>
      <c r="M659">
        <v>0.2</v>
      </c>
      <c r="N659" t="s">
        <v>3183</v>
      </c>
      <c r="O659" t="s">
        <v>3183</v>
      </c>
    </row>
    <row r="660" spans="1:15" x14ac:dyDescent="0.25">
      <c r="A660" t="str">
        <f t="shared" si="10"/>
        <v>5_SC_4_0</v>
      </c>
      <c r="B660">
        <v>5</v>
      </c>
      <c r="C660" t="s">
        <v>481</v>
      </c>
      <c r="D660">
        <v>4</v>
      </c>
      <c r="E660">
        <v>0</v>
      </c>
      <c r="F660">
        <v>145896.40272805089</v>
      </c>
      <c r="G660">
        <v>3027.9656226607071</v>
      </c>
      <c r="H660">
        <v>2155.832350890088</v>
      </c>
      <c r="I660">
        <v>5183.7979735507952</v>
      </c>
      <c r="J660">
        <v>2.0754000000000001</v>
      </c>
      <c r="K660">
        <v>1.4750000000000001</v>
      </c>
      <c r="L660">
        <v>3.3527</v>
      </c>
      <c r="M660">
        <v>0.2</v>
      </c>
      <c r="N660" t="s">
        <v>3183</v>
      </c>
      <c r="O660" t="s">
        <v>3183</v>
      </c>
    </row>
    <row r="661" spans="1:15" x14ac:dyDescent="0.25">
      <c r="A661" t="str">
        <f t="shared" si="10"/>
        <v>5_SC_5_0</v>
      </c>
      <c r="B661">
        <v>5</v>
      </c>
      <c r="C661" t="s">
        <v>481</v>
      </c>
      <c r="D661">
        <v>5</v>
      </c>
      <c r="E661">
        <v>0</v>
      </c>
      <c r="F661">
        <v>182507.25211997319</v>
      </c>
      <c r="G661">
        <v>3795.2969582978858</v>
      </c>
      <c r="H661">
        <v>2755.6515602628879</v>
      </c>
      <c r="I661">
        <v>6550.9485185607737</v>
      </c>
      <c r="J661">
        <v>2.0794999999999999</v>
      </c>
      <c r="K661">
        <v>1.508</v>
      </c>
      <c r="L661">
        <v>3.3892000000000002</v>
      </c>
      <c r="M661">
        <v>0.2</v>
      </c>
      <c r="N661" t="s">
        <v>3183</v>
      </c>
      <c r="O661" t="s">
        <v>3183</v>
      </c>
    </row>
    <row r="662" spans="1:15" x14ac:dyDescent="0.25">
      <c r="A662" t="str">
        <f t="shared" si="10"/>
        <v>6_SC_1_0</v>
      </c>
      <c r="B662">
        <v>6</v>
      </c>
      <c r="C662" t="s">
        <v>481</v>
      </c>
      <c r="D662">
        <v>1</v>
      </c>
      <c r="E662">
        <v>0</v>
      </c>
      <c r="F662">
        <v>46618.642170014158</v>
      </c>
      <c r="G662">
        <v>1029.480718487888</v>
      </c>
      <c r="H662">
        <v>610.68378560567157</v>
      </c>
      <c r="I662">
        <v>1640.1645040935589</v>
      </c>
      <c r="J662">
        <v>2.2082999999999999</v>
      </c>
      <c r="K662">
        <v>1.669</v>
      </c>
      <c r="L662">
        <v>3.3612000000000002</v>
      </c>
      <c r="M662">
        <v>0.2</v>
      </c>
      <c r="N662" t="s">
        <v>3183</v>
      </c>
      <c r="O662" t="s">
        <v>3183</v>
      </c>
    </row>
    <row r="663" spans="1:15" x14ac:dyDescent="0.25">
      <c r="A663" t="str">
        <f t="shared" si="10"/>
        <v>6_SC_2_0</v>
      </c>
      <c r="B663">
        <v>6</v>
      </c>
      <c r="C663" t="s">
        <v>481</v>
      </c>
      <c r="D663">
        <v>2</v>
      </c>
      <c r="E663">
        <v>0</v>
      </c>
      <c r="F663">
        <v>93276.966951250404</v>
      </c>
      <c r="G663">
        <v>1993.719825592146</v>
      </c>
      <c r="H663">
        <v>1254.425878833714</v>
      </c>
      <c r="I663">
        <v>3248.14570442586</v>
      </c>
      <c r="J663">
        <v>2.1374</v>
      </c>
      <c r="K663">
        <v>1.716</v>
      </c>
      <c r="L663">
        <v>3.3254999999999999</v>
      </c>
      <c r="M663">
        <v>0.2</v>
      </c>
      <c r="N663" t="s">
        <v>3183</v>
      </c>
      <c r="O663" t="s">
        <v>3183</v>
      </c>
    </row>
    <row r="664" spans="1:15" x14ac:dyDescent="0.25">
      <c r="A664" t="str">
        <f t="shared" si="10"/>
        <v>6_SC_3_0</v>
      </c>
      <c r="B664">
        <v>6</v>
      </c>
      <c r="C664" t="s">
        <v>481</v>
      </c>
      <c r="D664">
        <v>3</v>
      </c>
      <c r="E664">
        <v>0</v>
      </c>
      <c r="F664">
        <v>139677.84119343091</v>
      </c>
      <c r="G664">
        <v>2919.209111945283</v>
      </c>
      <c r="H664">
        <v>1926.552212007125</v>
      </c>
      <c r="I664">
        <v>4845.7613239524071</v>
      </c>
      <c r="J664">
        <v>2.09</v>
      </c>
      <c r="K664">
        <v>1.758</v>
      </c>
      <c r="L664">
        <v>3.3123</v>
      </c>
      <c r="M664">
        <v>0.2</v>
      </c>
      <c r="N664" t="s">
        <v>3183</v>
      </c>
      <c r="O664" t="s">
        <v>3183</v>
      </c>
    </row>
    <row r="665" spans="1:15" x14ac:dyDescent="0.25">
      <c r="A665" t="str">
        <f t="shared" si="10"/>
        <v>6_SC_4_0</v>
      </c>
      <c r="B665">
        <v>6</v>
      </c>
      <c r="C665" t="s">
        <v>481</v>
      </c>
      <c r="D665">
        <v>4</v>
      </c>
      <c r="E665">
        <v>0</v>
      </c>
      <c r="F665">
        <v>185866.92483102091</v>
      </c>
      <c r="G665">
        <v>3857.5225177213092</v>
      </c>
      <c r="H665">
        <v>2631.5286902637772</v>
      </c>
      <c r="I665">
        <v>6489.0512079850869</v>
      </c>
      <c r="J665">
        <v>2.0754000000000001</v>
      </c>
      <c r="K665">
        <v>1.8</v>
      </c>
      <c r="L665">
        <v>3.3338999999999999</v>
      </c>
      <c r="M665">
        <v>0.2</v>
      </c>
      <c r="N665" t="s">
        <v>3183</v>
      </c>
      <c r="O665" t="s">
        <v>3183</v>
      </c>
    </row>
    <row r="666" spans="1:15" x14ac:dyDescent="0.25">
      <c r="A666" t="str">
        <f t="shared" si="10"/>
        <v>6_SC_5_0</v>
      </c>
      <c r="B666">
        <v>6</v>
      </c>
      <c r="C666" t="s">
        <v>481</v>
      </c>
      <c r="D666">
        <v>5</v>
      </c>
      <c r="E666">
        <v>0</v>
      </c>
      <c r="F666">
        <v>232507.86912223979</v>
      </c>
      <c r="G666">
        <v>4835.0758570398066</v>
      </c>
      <c r="H666">
        <v>3366.9242549931182</v>
      </c>
      <c r="I666">
        <v>8202.0001120329252</v>
      </c>
      <c r="J666">
        <v>2.0794999999999999</v>
      </c>
      <c r="K666">
        <v>1.843</v>
      </c>
      <c r="L666">
        <v>3.3704999999999998</v>
      </c>
      <c r="M666">
        <v>0.2</v>
      </c>
      <c r="N666" t="s">
        <v>3183</v>
      </c>
      <c r="O666" t="s">
        <v>3183</v>
      </c>
    </row>
    <row r="667" spans="1:15" x14ac:dyDescent="0.25">
      <c r="A667" t="str">
        <f t="shared" si="10"/>
        <v>7_SC_1_0</v>
      </c>
      <c r="B667">
        <v>7</v>
      </c>
      <c r="C667" t="s">
        <v>481</v>
      </c>
      <c r="D667">
        <v>1</v>
      </c>
      <c r="E667">
        <v>0</v>
      </c>
      <c r="F667">
        <v>56643.94101735382</v>
      </c>
      <c r="G667">
        <v>1250.8696603359961</v>
      </c>
      <c r="H667">
        <v>719.49273471127913</v>
      </c>
      <c r="I667">
        <v>1970.362395047275</v>
      </c>
      <c r="J667">
        <v>2.2082999999999999</v>
      </c>
      <c r="K667">
        <v>1.966</v>
      </c>
      <c r="L667">
        <v>3.3492999999999999</v>
      </c>
      <c r="M667">
        <v>0.2</v>
      </c>
      <c r="N667" t="s">
        <v>3183</v>
      </c>
      <c r="O667" t="s">
        <v>3183</v>
      </c>
    </row>
    <row r="668" spans="1:15" x14ac:dyDescent="0.25">
      <c r="A668" t="str">
        <f t="shared" si="10"/>
        <v>7_SC_2_0</v>
      </c>
      <c r="B668">
        <v>7</v>
      </c>
      <c r="C668" t="s">
        <v>481</v>
      </c>
      <c r="D668">
        <v>2</v>
      </c>
      <c r="E668">
        <v>0</v>
      </c>
      <c r="F668">
        <v>113336.0983572955</v>
      </c>
      <c r="G668">
        <v>2422.4675569510719</v>
      </c>
      <c r="H668">
        <v>1479.1392186809501</v>
      </c>
      <c r="I668">
        <v>3901.6067756320231</v>
      </c>
      <c r="J668">
        <v>2.1374</v>
      </c>
      <c r="K668">
        <v>2.0230000000000001</v>
      </c>
      <c r="L668">
        <v>3.3134999999999999</v>
      </c>
      <c r="M668">
        <v>0.2</v>
      </c>
      <c r="N668" t="s">
        <v>3183</v>
      </c>
      <c r="O668" t="s">
        <v>3183</v>
      </c>
    </row>
    <row r="669" spans="1:15" x14ac:dyDescent="0.25">
      <c r="A669" t="str">
        <f t="shared" si="10"/>
        <v>7_SC_3_0</v>
      </c>
      <c r="B669">
        <v>7</v>
      </c>
      <c r="C669" t="s">
        <v>481</v>
      </c>
      <c r="D669">
        <v>3</v>
      </c>
      <c r="E669">
        <v>0</v>
      </c>
      <c r="F669">
        <v>169715.4406414924</v>
      </c>
      <c r="G669">
        <v>3546.9825172366282</v>
      </c>
      <c r="H669">
        <v>2273.262169706215</v>
      </c>
      <c r="I669">
        <v>5820.2446869428422</v>
      </c>
      <c r="J669">
        <v>2.09</v>
      </c>
      <c r="K669">
        <v>2.0739999999999998</v>
      </c>
      <c r="L669">
        <v>3.3003</v>
      </c>
      <c r="M669">
        <v>0.2</v>
      </c>
      <c r="N669" t="s">
        <v>3183</v>
      </c>
      <c r="O669" t="s">
        <v>3183</v>
      </c>
    </row>
    <row r="670" spans="1:15" x14ac:dyDescent="0.25">
      <c r="A670" t="str">
        <f t="shared" si="10"/>
        <v>7_SC_4_0</v>
      </c>
      <c r="B670">
        <v>7</v>
      </c>
      <c r="C670" t="s">
        <v>481</v>
      </c>
      <c r="D670">
        <v>4</v>
      </c>
      <c r="E670">
        <v>0</v>
      </c>
      <c r="F670">
        <v>225837.44693399101</v>
      </c>
      <c r="G670">
        <v>4687.0794127819127</v>
      </c>
      <c r="H670">
        <v>3107.2250296374659</v>
      </c>
      <c r="I670">
        <v>7794.3044424193786</v>
      </c>
      <c r="J670">
        <v>2.0754000000000001</v>
      </c>
      <c r="K670">
        <v>2.125</v>
      </c>
      <c r="L670">
        <v>3.3218000000000001</v>
      </c>
      <c r="M670">
        <v>0.2</v>
      </c>
      <c r="N670" t="s">
        <v>3183</v>
      </c>
      <c r="O670" t="s">
        <v>3183</v>
      </c>
    </row>
    <row r="671" spans="1:15" x14ac:dyDescent="0.25">
      <c r="A671" t="str">
        <f t="shared" si="10"/>
        <v>7_SC_5_0</v>
      </c>
      <c r="B671">
        <v>7</v>
      </c>
      <c r="C671" t="s">
        <v>481</v>
      </c>
      <c r="D671">
        <v>5</v>
      </c>
      <c r="E671">
        <v>0</v>
      </c>
      <c r="F671">
        <v>282508.48612450628</v>
      </c>
      <c r="G671">
        <v>5874.8547557817283</v>
      </c>
      <c r="H671">
        <v>3978.1969497233481</v>
      </c>
      <c r="I671">
        <v>9853.0517055050768</v>
      </c>
      <c r="J671">
        <v>2.0794999999999999</v>
      </c>
      <c r="K671">
        <v>2.177</v>
      </c>
      <c r="L671">
        <v>3.3584000000000001</v>
      </c>
      <c r="M671">
        <v>0.2</v>
      </c>
      <c r="N671" t="s">
        <v>3183</v>
      </c>
      <c r="O671" t="s">
        <v>3183</v>
      </c>
    </row>
    <row r="672" spans="1:15" x14ac:dyDescent="0.25">
      <c r="A672" t="str">
        <f t="shared" si="10"/>
        <v>8_SC_1_0</v>
      </c>
      <c r="B672">
        <v>8</v>
      </c>
      <c r="C672" t="s">
        <v>481</v>
      </c>
      <c r="D672">
        <v>1</v>
      </c>
      <c r="E672">
        <v>0</v>
      </c>
      <c r="F672">
        <v>68799.61586975315</v>
      </c>
      <c r="G672">
        <v>1519.303752326827</v>
      </c>
      <c r="H672">
        <v>851.79452510105239</v>
      </c>
      <c r="I672">
        <v>2371.09827742788</v>
      </c>
      <c r="J672">
        <v>2.2082999999999999</v>
      </c>
      <c r="K672">
        <v>2.327</v>
      </c>
      <c r="L672">
        <v>3.34</v>
      </c>
      <c r="M672">
        <v>0.2</v>
      </c>
      <c r="N672" t="s">
        <v>3183</v>
      </c>
      <c r="O672" t="s">
        <v>3183</v>
      </c>
    </row>
    <row r="673" spans="1:15" x14ac:dyDescent="0.25">
      <c r="A673" t="str">
        <f t="shared" si="10"/>
        <v>8_SC_2_0</v>
      </c>
      <c r="B673">
        <v>8</v>
      </c>
      <c r="C673" t="s">
        <v>481</v>
      </c>
      <c r="D673">
        <v>2</v>
      </c>
      <c r="E673">
        <v>0</v>
      </c>
      <c r="F673">
        <v>137657.79518712519</v>
      </c>
      <c r="G673">
        <v>2942.3241812237711</v>
      </c>
      <c r="H673">
        <v>1752.3702114497501</v>
      </c>
      <c r="I673">
        <v>4694.6943926735203</v>
      </c>
      <c r="J673">
        <v>2.1374</v>
      </c>
      <c r="K673">
        <v>2.3969999999999998</v>
      </c>
      <c r="L673">
        <v>3.3041999999999998</v>
      </c>
      <c r="M673">
        <v>0.2</v>
      </c>
      <c r="N673" t="s">
        <v>3183</v>
      </c>
      <c r="O673" t="s">
        <v>3183</v>
      </c>
    </row>
    <row r="674" spans="1:15" x14ac:dyDescent="0.25">
      <c r="A674" t="str">
        <f t="shared" si="10"/>
        <v>8_SC_3_0</v>
      </c>
      <c r="B674">
        <v>8</v>
      </c>
      <c r="C674" t="s">
        <v>481</v>
      </c>
      <c r="D674">
        <v>3</v>
      </c>
      <c r="E674">
        <v>0</v>
      </c>
      <c r="F674">
        <v>206136.02997226699</v>
      </c>
      <c r="G674">
        <v>4308.1577711523842</v>
      </c>
      <c r="H674">
        <v>2694.8299591812452</v>
      </c>
      <c r="I674">
        <v>7002.9877303336289</v>
      </c>
      <c r="J674">
        <v>2.09</v>
      </c>
      <c r="K674">
        <v>2.4590000000000001</v>
      </c>
      <c r="L674">
        <v>3.2909000000000002</v>
      </c>
      <c r="M674">
        <v>0.2</v>
      </c>
      <c r="N674" t="s">
        <v>3183</v>
      </c>
      <c r="O674" t="s">
        <v>3183</v>
      </c>
    </row>
    <row r="675" spans="1:15" x14ac:dyDescent="0.25">
      <c r="A675" t="str">
        <f t="shared" si="10"/>
        <v>8_SC_4_0</v>
      </c>
      <c r="B675">
        <v>8</v>
      </c>
      <c r="C675" t="s">
        <v>481</v>
      </c>
      <c r="D675">
        <v>4</v>
      </c>
      <c r="E675">
        <v>0</v>
      </c>
      <c r="F675">
        <v>274301.70498384209</v>
      </c>
      <c r="G675">
        <v>5692.917148042894</v>
      </c>
      <c r="H675">
        <v>3685.6285331941108</v>
      </c>
      <c r="I675">
        <v>9378.5456812370048</v>
      </c>
      <c r="J675">
        <v>2.0754000000000001</v>
      </c>
      <c r="K675">
        <v>2.5209999999999999</v>
      </c>
      <c r="L675">
        <v>3.3125</v>
      </c>
      <c r="M675">
        <v>0.2</v>
      </c>
      <c r="N675" t="s">
        <v>3183</v>
      </c>
      <c r="O675" t="s">
        <v>3183</v>
      </c>
    </row>
    <row r="676" spans="1:15" x14ac:dyDescent="0.25">
      <c r="A676" t="str">
        <f t="shared" si="10"/>
        <v>8_SC_5_0</v>
      </c>
      <c r="B676">
        <v>8</v>
      </c>
      <c r="C676" t="s">
        <v>481</v>
      </c>
      <c r="D676">
        <v>5</v>
      </c>
      <c r="E676">
        <v>0</v>
      </c>
      <c r="F676">
        <v>343134.23423975462</v>
      </c>
      <c r="G676">
        <v>7135.5866705063072</v>
      </c>
      <c r="H676">
        <v>4721.4489762703333</v>
      </c>
      <c r="I676">
        <v>11857.03564677664</v>
      </c>
      <c r="J676">
        <v>2.0794999999999999</v>
      </c>
      <c r="K676">
        <v>2.5840000000000001</v>
      </c>
      <c r="L676">
        <v>3.3490000000000002</v>
      </c>
      <c r="M676">
        <v>0.2</v>
      </c>
      <c r="N676" t="s">
        <v>3183</v>
      </c>
      <c r="O676" t="s">
        <v>3183</v>
      </c>
    </row>
    <row r="677" spans="1:15" x14ac:dyDescent="0.25">
      <c r="A677" t="str">
        <f t="shared" si="10"/>
        <v>9_SC_1_0</v>
      </c>
      <c r="B677">
        <v>9</v>
      </c>
      <c r="C677" t="s">
        <v>481</v>
      </c>
      <c r="D677">
        <v>1</v>
      </c>
      <c r="E677">
        <v>0</v>
      </c>
      <c r="F677">
        <v>81114.534159183968</v>
      </c>
      <c r="G677">
        <v>1773.6518524445189</v>
      </c>
      <c r="H677">
        <v>754.79102246542345</v>
      </c>
      <c r="I677">
        <v>2528.442874909942</v>
      </c>
      <c r="J677">
        <v>2.1865999999999999</v>
      </c>
      <c r="K677">
        <v>2.0619999999999998</v>
      </c>
      <c r="L677">
        <v>2.8237999999999999</v>
      </c>
      <c r="M677">
        <v>0.65</v>
      </c>
      <c r="N677" t="s">
        <v>3183</v>
      </c>
      <c r="O677" t="s">
        <v>3183</v>
      </c>
    </row>
    <row r="678" spans="1:15" x14ac:dyDescent="0.25">
      <c r="A678" t="str">
        <f t="shared" si="10"/>
        <v>9_SC_2_0</v>
      </c>
      <c r="B678">
        <v>9</v>
      </c>
      <c r="C678" t="s">
        <v>481</v>
      </c>
      <c r="D678">
        <v>2</v>
      </c>
      <c r="E678">
        <v>0</v>
      </c>
      <c r="F678">
        <v>162256.27561759719</v>
      </c>
      <c r="G678">
        <v>3433.7809962711181</v>
      </c>
      <c r="H678">
        <v>1560.3809308549389</v>
      </c>
      <c r="I678">
        <v>4994.161927126057</v>
      </c>
      <c r="J678">
        <v>2.1162999999999998</v>
      </c>
      <c r="K678">
        <v>2.1349999999999998</v>
      </c>
      <c r="L678">
        <v>2.7850999999999999</v>
      </c>
      <c r="M678">
        <v>0.65</v>
      </c>
      <c r="N678" t="s">
        <v>3183</v>
      </c>
      <c r="O678" t="s">
        <v>3183</v>
      </c>
    </row>
    <row r="679" spans="1:15" x14ac:dyDescent="0.25">
      <c r="A679" t="str">
        <f t="shared" si="10"/>
        <v>9_SC_3_0</v>
      </c>
      <c r="B679">
        <v>9</v>
      </c>
      <c r="C679" t="s">
        <v>481</v>
      </c>
      <c r="D679">
        <v>3</v>
      </c>
      <c r="E679">
        <v>0</v>
      </c>
      <c r="F679">
        <v>243045.70031263839</v>
      </c>
      <c r="G679">
        <v>5029.7812076082373</v>
      </c>
      <c r="H679">
        <v>2393.618995457703</v>
      </c>
      <c r="I679">
        <v>7423.4002030659394</v>
      </c>
      <c r="J679">
        <v>2.0695000000000001</v>
      </c>
      <c r="K679">
        <v>2.1840000000000002</v>
      </c>
      <c r="L679">
        <v>2.7612000000000001</v>
      </c>
      <c r="M679">
        <v>0.65</v>
      </c>
      <c r="N679" t="s">
        <v>3183</v>
      </c>
      <c r="O679" t="s">
        <v>3183</v>
      </c>
    </row>
    <row r="680" spans="1:15" x14ac:dyDescent="0.25">
      <c r="A680" t="str">
        <f t="shared" si="10"/>
        <v>9_SC_4_0</v>
      </c>
      <c r="B680">
        <v>9</v>
      </c>
      <c r="C680" t="s">
        <v>481</v>
      </c>
      <c r="D680">
        <v>4</v>
      </c>
      <c r="E680">
        <v>0</v>
      </c>
      <c r="F680">
        <v>323537.91367769212</v>
      </c>
      <c r="G680">
        <v>6647.9950212151916</v>
      </c>
      <c r="H680">
        <v>3267.119566723532</v>
      </c>
      <c r="I680">
        <v>9915.1145879387241</v>
      </c>
      <c r="J680">
        <v>2.0548000000000002</v>
      </c>
      <c r="K680">
        <v>2.2349999999999999</v>
      </c>
      <c r="L680">
        <v>2.7709000000000001</v>
      </c>
      <c r="M680">
        <v>0.65</v>
      </c>
      <c r="N680" t="s">
        <v>3183</v>
      </c>
      <c r="O680" t="s">
        <v>3183</v>
      </c>
    </row>
    <row r="681" spans="1:15" x14ac:dyDescent="0.25">
      <c r="A681" t="str">
        <f t="shared" si="10"/>
        <v>9_SC_5_0</v>
      </c>
      <c r="B681">
        <v>9</v>
      </c>
      <c r="C681" t="s">
        <v>481</v>
      </c>
      <c r="D681">
        <v>5</v>
      </c>
      <c r="E681">
        <v>0</v>
      </c>
      <c r="F681">
        <v>404556.2885201656</v>
      </c>
      <c r="G681">
        <v>8326.2365651311156</v>
      </c>
      <c r="H681">
        <v>4179.84840850816</v>
      </c>
      <c r="I681">
        <v>12506.084973639279</v>
      </c>
      <c r="J681">
        <v>2.0581</v>
      </c>
      <c r="K681">
        <v>2.2879999999999998</v>
      </c>
      <c r="L681">
        <v>2.7978000000000001</v>
      </c>
      <c r="M681">
        <v>0.65</v>
      </c>
      <c r="N681" t="s">
        <v>3183</v>
      </c>
      <c r="O681" t="s">
        <v>3183</v>
      </c>
    </row>
    <row r="682" spans="1:15" x14ac:dyDescent="0.25">
      <c r="A682" t="str">
        <f t="shared" si="10"/>
        <v>10_SC_1_0</v>
      </c>
      <c r="B682">
        <v>10</v>
      </c>
      <c r="C682" t="s">
        <v>481</v>
      </c>
      <c r="D682">
        <v>1</v>
      </c>
      <c r="E682">
        <v>0</v>
      </c>
      <c r="F682">
        <v>95008.136796054634</v>
      </c>
      <c r="G682">
        <v>2077.4496158102552</v>
      </c>
      <c r="H682">
        <v>841.07740131739729</v>
      </c>
      <c r="I682">
        <v>2918.527017127652</v>
      </c>
      <c r="J682">
        <v>2.1865999999999999</v>
      </c>
      <c r="K682">
        <v>2.298</v>
      </c>
      <c r="L682">
        <v>2.8214999999999999</v>
      </c>
      <c r="M682">
        <v>0.65</v>
      </c>
      <c r="N682" t="s">
        <v>3183</v>
      </c>
      <c r="O682" t="s">
        <v>3183</v>
      </c>
    </row>
    <row r="683" spans="1:15" x14ac:dyDescent="0.25">
      <c r="A683" t="str">
        <f t="shared" si="10"/>
        <v>10_SC_2_0</v>
      </c>
      <c r="B683">
        <v>10</v>
      </c>
      <c r="C683" t="s">
        <v>481</v>
      </c>
      <c r="D683">
        <v>2</v>
      </c>
      <c r="E683">
        <v>0</v>
      </c>
      <c r="F683">
        <v>190048.14105992901</v>
      </c>
      <c r="G683">
        <v>4021.931926295626</v>
      </c>
      <c r="H683">
        <v>1741.2527534726421</v>
      </c>
      <c r="I683">
        <v>5763.1846797682683</v>
      </c>
      <c r="J683">
        <v>2.1162999999999998</v>
      </c>
      <c r="K683">
        <v>2.3820000000000001</v>
      </c>
      <c r="L683">
        <v>2.7825000000000002</v>
      </c>
      <c r="M683">
        <v>0.65</v>
      </c>
      <c r="N683" t="s">
        <v>3183</v>
      </c>
      <c r="O683" t="s">
        <v>3183</v>
      </c>
    </row>
    <row r="684" spans="1:15" x14ac:dyDescent="0.25">
      <c r="A684" t="str">
        <f t="shared" si="10"/>
        <v>10_SC_3_0</v>
      </c>
      <c r="B684">
        <v>10</v>
      </c>
      <c r="C684" t="s">
        <v>481</v>
      </c>
      <c r="D684">
        <v>3</v>
      </c>
      <c r="E684">
        <v>0</v>
      </c>
      <c r="F684">
        <v>284675.48241946718</v>
      </c>
      <c r="G684">
        <v>5891.3010594237967</v>
      </c>
      <c r="H684">
        <v>2673.7800756779179</v>
      </c>
      <c r="I684">
        <v>8565.0811351017146</v>
      </c>
      <c r="J684">
        <v>2.0695000000000001</v>
      </c>
      <c r="K684">
        <v>2.44</v>
      </c>
      <c r="L684">
        <v>2.7585000000000002</v>
      </c>
      <c r="M684">
        <v>0.65</v>
      </c>
      <c r="N684" t="s">
        <v>3183</v>
      </c>
      <c r="O684" t="s">
        <v>3183</v>
      </c>
    </row>
    <row r="685" spans="1:15" x14ac:dyDescent="0.25">
      <c r="A685" t="str">
        <f t="shared" si="10"/>
        <v>10_SC_4_0</v>
      </c>
      <c r="B685">
        <v>10</v>
      </c>
      <c r="C685" t="s">
        <v>481</v>
      </c>
      <c r="D685">
        <v>4</v>
      </c>
      <c r="E685">
        <v>0</v>
      </c>
      <c r="F685">
        <v>378954.70497404039</v>
      </c>
      <c r="G685">
        <v>7786.688624206201</v>
      </c>
      <c r="H685">
        <v>3652.2991095938878</v>
      </c>
      <c r="I685">
        <v>11438.98773380009</v>
      </c>
      <c r="J685">
        <v>2.0548000000000002</v>
      </c>
      <c r="K685">
        <v>2.4980000000000002</v>
      </c>
      <c r="L685">
        <v>2.7677999999999998</v>
      </c>
      <c r="M685">
        <v>0.65</v>
      </c>
      <c r="N685" t="s">
        <v>3183</v>
      </c>
      <c r="O685" t="s">
        <v>3183</v>
      </c>
    </row>
    <row r="686" spans="1:15" x14ac:dyDescent="0.25">
      <c r="A686" t="str">
        <f t="shared" si="10"/>
        <v>10_SC_5_0</v>
      </c>
      <c r="B686">
        <v>10</v>
      </c>
      <c r="C686" t="s">
        <v>481</v>
      </c>
      <c r="D686">
        <v>5</v>
      </c>
      <c r="E686">
        <v>0</v>
      </c>
      <c r="F686">
        <v>473850.21192378033</v>
      </c>
      <c r="G686">
        <v>9752.3856948233915</v>
      </c>
      <c r="H686">
        <v>4675.4682506252229</v>
      </c>
      <c r="I686">
        <v>14427.853945448611</v>
      </c>
      <c r="J686">
        <v>2.0581</v>
      </c>
      <c r="K686">
        <v>2.5590000000000002</v>
      </c>
      <c r="L686">
        <v>2.7942</v>
      </c>
      <c r="M686">
        <v>0.65</v>
      </c>
      <c r="N686" t="s">
        <v>3183</v>
      </c>
      <c r="O686" t="s">
        <v>3183</v>
      </c>
    </row>
    <row r="687" spans="1:15" x14ac:dyDescent="0.25">
      <c r="A687" t="str">
        <f t="shared" si="10"/>
        <v>11_SC_1_0</v>
      </c>
      <c r="B687">
        <v>11</v>
      </c>
      <c r="C687" t="s">
        <v>481</v>
      </c>
      <c r="D687">
        <v>1</v>
      </c>
      <c r="E687">
        <v>0</v>
      </c>
      <c r="F687">
        <v>116566.4838437393</v>
      </c>
      <c r="G687">
        <v>2548.8448173376319</v>
      </c>
      <c r="H687">
        <v>974.89441258783108</v>
      </c>
      <c r="I687">
        <v>3523.739229925463</v>
      </c>
      <c r="J687">
        <v>2.1865999999999999</v>
      </c>
      <c r="K687">
        <v>2.6640000000000001</v>
      </c>
      <c r="L687">
        <v>2.8189000000000002</v>
      </c>
      <c r="M687">
        <v>0.65</v>
      </c>
      <c r="N687" t="s">
        <v>3183</v>
      </c>
      <c r="O687" t="s">
        <v>3183</v>
      </c>
    </row>
    <row r="688" spans="1:15" x14ac:dyDescent="0.25">
      <c r="A688" t="str">
        <f t="shared" si="10"/>
        <v>11_SC_2_0</v>
      </c>
      <c r="B688">
        <v>11</v>
      </c>
      <c r="C688" t="s">
        <v>481</v>
      </c>
      <c r="D688">
        <v>2</v>
      </c>
      <c r="E688">
        <v>0</v>
      </c>
      <c r="F688">
        <v>233172.06621943621</v>
      </c>
      <c r="G688">
        <v>4934.5506471044391</v>
      </c>
      <c r="H688">
        <v>2021.75735973569</v>
      </c>
      <c r="I688">
        <v>6956.3080068401296</v>
      </c>
      <c r="J688">
        <v>2.1162999999999998</v>
      </c>
      <c r="K688">
        <v>2.766</v>
      </c>
      <c r="L688">
        <v>2.7795999999999998</v>
      </c>
      <c r="M688">
        <v>0.65</v>
      </c>
      <c r="N688" t="s">
        <v>3183</v>
      </c>
      <c r="O688" t="s">
        <v>3183</v>
      </c>
    </row>
    <row r="689" spans="1:15" x14ac:dyDescent="0.25">
      <c r="A689" t="str">
        <f t="shared" si="10"/>
        <v>11_SC_3_0</v>
      </c>
      <c r="B689">
        <v>11</v>
      </c>
      <c r="C689" t="s">
        <v>481</v>
      </c>
      <c r="D689">
        <v>3</v>
      </c>
      <c r="E689">
        <v>0</v>
      </c>
      <c r="F689">
        <v>349271.34813084279</v>
      </c>
      <c r="G689">
        <v>7228.0993283350654</v>
      </c>
      <c r="H689">
        <v>3108.2671746635078</v>
      </c>
      <c r="I689">
        <v>10336.36650299857</v>
      </c>
      <c r="J689">
        <v>2.0695000000000001</v>
      </c>
      <c r="K689">
        <v>2.8359999999999999</v>
      </c>
      <c r="L689">
        <v>2.7553999999999998</v>
      </c>
      <c r="M689">
        <v>0.65</v>
      </c>
      <c r="N689" t="s">
        <v>3183</v>
      </c>
      <c r="O689" t="s">
        <v>3183</v>
      </c>
    </row>
    <row r="690" spans="1:15" x14ac:dyDescent="0.25">
      <c r="A690" t="str">
        <f t="shared" si="10"/>
        <v>11_SC_4_0</v>
      </c>
      <c r="B690">
        <v>11</v>
      </c>
      <c r="C690" t="s">
        <v>481</v>
      </c>
      <c r="D690">
        <v>4</v>
      </c>
      <c r="E690">
        <v>0</v>
      </c>
      <c r="F690">
        <v>464943.51941338001</v>
      </c>
      <c r="G690">
        <v>9553.5702974384967</v>
      </c>
      <c r="H690">
        <v>4249.6538243843552</v>
      </c>
      <c r="I690">
        <v>13803.22412182285</v>
      </c>
      <c r="J690">
        <v>2.0548000000000002</v>
      </c>
      <c r="K690">
        <v>2.907</v>
      </c>
      <c r="L690">
        <v>2.7644000000000002</v>
      </c>
      <c r="M690">
        <v>0.65</v>
      </c>
      <c r="N690" t="s">
        <v>3183</v>
      </c>
      <c r="O690" t="s">
        <v>3183</v>
      </c>
    </row>
    <row r="691" spans="1:15" x14ac:dyDescent="0.25">
      <c r="A691" t="str">
        <f t="shared" si="10"/>
        <v>11_SC_5_0</v>
      </c>
      <c r="B691">
        <v>11</v>
      </c>
      <c r="C691" t="s">
        <v>481</v>
      </c>
      <c r="D691">
        <v>5</v>
      </c>
      <c r="E691">
        <v>0</v>
      </c>
      <c r="F691">
        <v>581371.81651224149</v>
      </c>
      <c r="G691">
        <v>11965.30473988574</v>
      </c>
      <c r="H691">
        <v>5444.0990227220263</v>
      </c>
      <c r="I691">
        <v>17409.40376260777</v>
      </c>
      <c r="J691">
        <v>2.0581</v>
      </c>
      <c r="K691">
        <v>2.98</v>
      </c>
      <c r="L691">
        <v>2.7902999999999998</v>
      </c>
      <c r="M691">
        <v>0.65</v>
      </c>
      <c r="N691" t="s">
        <v>3183</v>
      </c>
      <c r="O691" t="s">
        <v>3183</v>
      </c>
    </row>
    <row r="692" spans="1:15" x14ac:dyDescent="0.25">
      <c r="A692" t="str">
        <f t="shared" si="10"/>
        <v>12_SC_1_0</v>
      </c>
      <c r="B692">
        <v>12</v>
      </c>
      <c r="C692" t="s">
        <v>481</v>
      </c>
      <c r="D692">
        <v>1</v>
      </c>
      <c r="E692">
        <v>0</v>
      </c>
      <c r="F692">
        <v>141634.32924802389</v>
      </c>
      <c r="G692">
        <v>3096.978772602024</v>
      </c>
      <c r="H692">
        <v>1130.648638820632</v>
      </c>
      <c r="I692">
        <v>4227.6274114226562</v>
      </c>
      <c r="J692">
        <v>2.1865999999999999</v>
      </c>
      <c r="K692">
        <v>3.089</v>
      </c>
      <c r="L692">
        <v>2.8169</v>
      </c>
      <c r="M692">
        <v>0.65</v>
      </c>
      <c r="N692" t="s">
        <v>3183</v>
      </c>
      <c r="O692" t="s">
        <v>3183</v>
      </c>
    </row>
    <row r="693" spans="1:15" x14ac:dyDescent="0.25">
      <c r="A693" t="str">
        <f t="shared" si="10"/>
        <v>12_SC_2_0</v>
      </c>
      <c r="B693">
        <v>12</v>
      </c>
      <c r="C693" t="s">
        <v>481</v>
      </c>
      <c r="D693">
        <v>2</v>
      </c>
      <c r="E693">
        <v>0</v>
      </c>
      <c r="F693">
        <v>283316.16524211911</v>
      </c>
      <c r="G693">
        <v>5995.7352061844558</v>
      </c>
      <c r="H693">
        <v>2348.2463276812059</v>
      </c>
      <c r="I693">
        <v>8343.9815338656626</v>
      </c>
      <c r="J693">
        <v>2.1162999999999998</v>
      </c>
      <c r="K693">
        <v>3.2120000000000002</v>
      </c>
      <c r="L693">
        <v>2.7774000000000001</v>
      </c>
      <c r="M693">
        <v>0.65</v>
      </c>
      <c r="N693" t="s">
        <v>3183</v>
      </c>
      <c r="O693" t="s">
        <v>3183</v>
      </c>
    </row>
    <row r="694" spans="1:15" x14ac:dyDescent="0.25">
      <c r="A694" t="str">
        <f t="shared" si="10"/>
        <v>12_SC_3_0</v>
      </c>
      <c r="B694">
        <v>12</v>
      </c>
      <c r="C694" t="s">
        <v>481</v>
      </c>
      <c r="D694">
        <v>3</v>
      </c>
      <c r="E694">
        <v>0</v>
      </c>
      <c r="F694">
        <v>424382.81988825608</v>
      </c>
      <c r="G694">
        <v>8782.5159200923554</v>
      </c>
      <c r="H694">
        <v>3613.9816669254242</v>
      </c>
      <c r="I694">
        <v>12396.49758701778</v>
      </c>
      <c r="J694">
        <v>2.0695000000000001</v>
      </c>
      <c r="K694">
        <v>3.2970000000000002</v>
      </c>
      <c r="L694">
        <v>2.7532000000000001</v>
      </c>
      <c r="M694">
        <v>0.65</v>
      </c>
      <c r="N694" t="s">
        <v>3183</v>
      </c>
      <c r="O694" t="s">
        <v>3183</v>
      </c>
    </row>
    <row r="695" spans="1:15" x14ac:dyDescent="0.25">
      <c r="A695" t="str">
        <f t="shared" si="10"/>
        <v>12_SC_4_0</v>
      </c>
      <c r="B695">
        <v>12</v>
      </c>
      <c r="C695" t="s">
        <v>481</v>
      </c>
      <c r="D695">
        <v>4</v>
      </c>
      <c r="E695">
        <v>0</v>
      </c>
      <c r="F695">
        <v>564930.51294749579</v>
      </c>
      <c r="G695">
        <v>11608.083870964419</v>
      </c>
      <c r="H695">
        <v>4944.9355415994887</v>
      </c>
      <c r="I695">
        <v>16553.01941256391</v>
      </c>
      <c r="J695">
        <v>2.0548000000000002</v>
      </c>
      <c r="K695">
        <v>3.3820000000000001</v>
      </c>
      <c r="L695">
        <v>2.7618999999999998</v>
      </c>
      <c r="M695">
        <v>0.65</v>
      </c>
      <c r="N695" t="s">
        <v>3183</v>
      </c>
      <c r="O695" t="s">
        <v>3183</v>
      </c>
    </row>
    <row r="696" spans="1:15" x14ac:dyDescent="0.25">
      <c r="A696" t="str">
        <f t="shared" si="10"/>
        <v>12_SC_5_0</v>
      </c>
      <c r="B696">
        <v>12</v>
      </c>
      <c r="C696" t="s">
        <v>481</v>
      </c>
      <c r="D696">
        <v>5</v>
      </c>
      <c r="E696">
        <v>0</v>
      </c>
      <c r="F696">
        <v>706396.93812673097</v>
      </c>
      <c r="G696">
        <v>14538.466420190811</v>
      </c>
      <c r="H696">
        <v>6338.7348394248602</v>
      </c>
      <c r="I696">
        <v>20877.20125961566</v>
      </c>
      <c r="J696">
        <v>2.0581</v>
      </c>
      <c r="K696">
        <v>3.4689999999999999</v>
      </c>
      <c r="L696">
        <v>2.7873000000000001</v>
      </c>
      <c r="M696">
        <v>0.65</v>
      </c>
      <c r="N696" t="s">
        <v>3183</v>
      </c>
      <c r="O696" t="s">
        <v>3183</v>
      </c>
    </row>
    <row r="697" spans="1:15" x14ac:dyDescent="0.25">
      <c r="A697" t="str">
        <f t="shared" si="10"/>
        <v>13_SC_1_0</v>
      </c>
      <c r="B697">
        <v>13</v>
      </c>
      <c r="C697" t="s">
        <v>481</v>
      </c>
      <c r="D697">
        <v>1</v>
      </c>
      <c r="E697">
        <v>0</v>
      </c>
      <c r="F697">
        <v>166702.1746523084</v>
      </c>
      <c r="G697">
        <v>3645.1127278664162</v>
      </c>
      <c r="H697">
        <v>1286.4028650534319</v>
      </c>
      <c r="I697">
        <v>4931.5155929198481</v>
      </c>
      <c r="J697">
        <v>2.1865999999999999</v>
      </c>
      <c r="K697">
        <v>3.5150000000000001</v>
      </c>
      <c r="L697">
        <v>2.8155999999999999</v>
      </c>
      <c r="M697">
        <v>0.65</v>
      </c>
      <c r="N697" t="s">
        <v>3183</v>
      </c>
      <c r="O697" t="s">
        <v>3183</v>
      </c>
    </row>
    <row r="698" spans="1:15" x14ac:dyDescent="0.25">
      <c r="A698" t="str">
        <f t="shared" si="10"/>
        <v>13_SC_2_0</v>
      </c>
      <c r="B698">
        <v>13</v>
      </c>
      <c r="C698" t="s">
        <v>481</v>
      </c>
      <c r="D698">
        <v>2</v>
      </c>
      <c r="E698">
        <v>0</v>
      </c>
      <c r="F698">
        <v>333460.26426480198</v>
      </c>
      <c r="G698">
        <v>7056.9197652644734</v>
      </c>
      <c r="H698">
        <v>2674.7352956267209</v>
      </c>
      <c r="I698">
        <v>9731.655060891193</v>
      </c>
      <c r="J698">
        <v>2.1162999999999998</v>
      </c>
      <c r="K698">
        <v>3.6589999999999998</v>
      </c>
      <c r="L698">
        <v>2.7759</v>
      </c>
      <c r="M698">
        <v>0.65</v>
      </c>
      <c r="N698" t="s">
        <v>3183</v>
      </c>
      <c r="O698" t="s">
        <v>3183</v>
      </c>
    </row>
    <row r="699" spans="1:15" x14ac:dyDescent="0.25">
      <c r="A699" t="str">
        <f t="shared" si="10"/>
        <v>13_SC_3_0</v>
      </c>
      <c r="B699">
        <v>13</v>
      </c>
      <c r="C699" t="s">
        <v>481</v>
      </c>
      <c r="D699">
        <v>3</v>
      </c>
      <c r="E699">
        <v>0</v>
      </c>
      <c r="F699">
        <v>499494.29164566973</v>
      </c>
      <c r="G699">
        <v>10336.93251184964</v>
      </c>
      <c r="H699">
        <v>4119.6961591873414</v>
      </c>
      <c r="I699">
        <v>14456.62867103698</v>
      </c>
      <c r="J699">
        <v>2.0695000000000001</v>
      </c>
      <c r="K699">
        <v>3.7589999999999999</v>
      </c>
      <c r="L699">
        <v>2.7515999999999998</v>
      </c>
      <c r="M699">
        <v>0.65</v>
      </c>
      <c r="N699" t="s">
        <v>3183</v>
      </c>
      <c r="O699" t="s">
        <v>3183</v>
      </c>
    </row>
    <row r="700" spans="1:15" x14ac:dyDescent="0.25">
      <c r="A700" t="str">
        <f t="shared" si="10"/>
        <v>13_SC_4_0</v>
      </c>
      <c r="B700">
        <v>13</v>
      </c>
      <c r="C700" t="s">
        <v>481</v>
      </c>
      <c r="D700">
        <v>4</v>
      </c>
      <c r="E700">
        <v>0</v>
      </c>
      <c r="F700">
        <v>664917.50648161164</v>
      </c>
      <c r="G700">
        <v>13662.59744449035</v>
      </c>
      <c r="H700">
        <v>5640.2172588146223</v>
      </c>
      <c r="I700">
        <v>19302.814703304972</v>
      </c>
      <c r="J700">
        <v>2.0548000000000002</v>
      </c>
      <c r="K700">
        <v>3.8580000000000001</v>
      </c>
      <c r="L700">
        <v>2.7601</v>
      </c>
      <c r="M700">
        <v>0.65</v>
      </c>
      <c r="N700" t="s">
        <v>3183</v>
      </c>
      <c r="O700" t="s">
        <v>3183</v>
      </c>
    </row>
    <row r="701" spans="1:15" x14ac:dyDescent="0.25">
      <c r="A701" t="str">
        <f t="shared" si="10"/>
        <v>13_SC_5_0</v>
      </c>
      <c r="B701">
        <v>13</v>
      </c>
      <c r="C701" t="s">
        <v>481</v>
      </c>
      <c r="D701">
        <v>5</v>
      </c>
      <c r="E701">
        <v>0</v>
      </c>
      <c r="F701">
        <v>831422.05974122067</v>
      </c>
      <c r="G701">
        <v>17111.628100495869</v>
      </c>
      <c r="H701">
        <v>7233.3706561276958</v>
      </c>
      <c r="I701">
        <v>24344.998756623561</v>
      </c>
      <c r="J701">
        <v>2.0581</v>
      </c>
      <c r="K701">
        <v>3.9590000000000001</v>
      </c>
      <c r="L701">
        <v>2.7852999999999999</v>
      </c>
      <c r="M701">
        <v>0.65</v>
      </c>
      <c r="N701" t="s">
        <v>3183</v>
      </c>
      <c r="O701" t="s">
        <v>3183</v>
      </c>
    </row>
    <row r="702" spans="1:15" x14ac:dyDescent="0.25">
      <c r="A702" t="str">
        <f t="shared" si="10"/>
        <v>14_SC_1_0</v>
      </c>
      <c r="B702">
        <v>14</v>
      </c>
      <c r="C702" t="s">
        <v>481</v>
      </c>
      <c r="D702">
        <v>1</v>
      </c>
      <c r="E702">
        <v>0</v>
      </c>
      <c r="F702">
        <v>191770.020056593</v>
      </c>
      <c r="G702">
        <v>4193.2466831308066</v>
      </c>
      <c r="H702">
        <v>1442.157091286233</v>
      </c>
      <c r="I702">
        <v>5635.40377441704</v>
      </c>
      <c r="J702">
        <v>2.1865999999999999</v>
      </c>
      <c r="K702">
        <v>3.94</v>
      </c>
      <c r="L702">
        <v>2.8146</v>
      </c>
      <c r="M702">
        <v>0.65</v>
      </c>
      <c r="N702" t="s">
        <v>3183</v>
      </c>
      <c r="O702" t="s">
        <v>3183</v>
      </c>
    </row>
    <row r="703" spans="1:15" x14ac:dyDescent="0.25">
      <c r="A703" t="str">
        <f t="shared" si="10"/>
        <v>14_SC_2_0</v>
      </c>
      <c r="B703">
        <v>14</v>
      </c>
      <c r="C703" t="s">
        <v>481</v>
      </c>
      <c r="D703">
        <v>2</v>
      </c>
      <c r="E703">
        <v>0</v>
      </c>
      <c r="F703">
        <v>383604.36328748491</v>
      </c>
      <c r="G703">
        <v>8118.1043243444892</v>
      </c>
      <c r="H703">
        <v>3001.2242635722369</v>
      </c>
      <c r="I703">
        <v>11119.328587916731</v>
      </c>
      <c r="J703">
        <v>2.1162999999999998</v>
      </c>
      <c r="K703">
        <v>4.1059999999999999</v>
      </c>
      <c r="L703">
        <v>2.7747999999999999</v>
      </c>
      <c r="M703">
        <v>0.65</v>
      </c>
      <c r="N703" t="s">
        <v>3183</v>
      </c>
      <c r="O703" t="s">
        <v>3183</v>
      </c>
    </row>
    <row r="704" spans="1:15" x14ac:dyDescent="0.25">
      <c r="A704" t="str">
        <f t="shared" si="10"/>
        <v>14_SC_3_0</v>
      </c>
      <c r="B704">
        <v>14</v>
      </c>
      <c r="C704" t="s">
        <v>481</v>
      </c>
      <c r="D704">
        <v>3</v>
      </c>
      <c r="E704">
        <v>0</v>
      </c>
      <c r="F704">
        <v>574605.76340308308</v>
      </c>
      <c r="G704">
        <v>11891.34910360693</v>
      </c>
      <c r="H704">
        <v>4625.4106514492569</v>
      </c>
      <c r="I704">
        <v>16516.759755056191</v>
      </c>
      <c r="J704">
        <v>2.0695000000000001</v>
      </c>
      <c r="K704">
        <v>4.22</v>
      </c>
      <c r="L704">
        <v>2.7505000000000002</v>
      </c>
      <c r="M704">
        <v>0.65</v>
      </c>
      <c r="N704" t="s">
        <v>3183</v>
      </c>
      <c r="O704" t="s">
        <v>3183</v>
      </c>
    </row>
    <row r="705" spans="1:15" x14ac:dyDescent="0.25">
      <c r="A705" t="str">
        <f t="shared" si="10"/>
        <v>14_SC_4_0</v>
      </c>
      <c r="B705">
        <v>14</v>
      </c>
      <c r="C705" t="s">
        <v>481</v>
      </c>
      <c r="D705">
        <v>4</v>
      </c>
      <c r="E705">
        <v>0</v>
      </c>
      <c r="F705">
        <v>764904.50001572748</v>
      </c>
      <c r="G705">
        <v>15717.11101801628</v>
      </c>
      <c r="H705">
        <v>6335.4989760297558</v>
      </c>
      <c r="I705">
        <v>22052.60999404603</v>
      </c>
      <c r="J705">
        <v>2.0548000000000002</v>
      </c>
      <c r="K705">
        <v>4.3330000000000002</v>
      </c>
      <c r="L705">
        <v>2.7587999999999999</v>
      </c>
      <c r="M705">
        <v>0.65</v>
      </c>
      <c r="N705" t="s">
        <v>3183</v>
      </c>
      <c r="O705" t="s">
        <v>3183</v>
      </c>
    </row>
    <row r="706" spans="1:15" x14ac:dyDescent="0.25">
      <c r="A706" t="str">
        <f t="shared" si="10"/>
        <v>14_SC_5_0</v>
      </c>
      <c r="B706">
        <v>14</v>
      </c>
      <c r="C706" t="s">
        <v>481</v>
      </c>
      <c r="D706">
        <v>5</v>
      </c>
      <c r="E706">
        <v>0</v>
      </c>
      <c r="F706">
        <v>956447.18135571037</v>
      </c>
      <c r="G706">
        <v>19684.789780800929</v>
      </c>
      <c r="H706">
        <v>8128.0064728305306</v>
      </c>
      <c r="I706">
        <v>27812.796253631459</v>
      </c>
      <c r="J706">
        <v>2.0581</v>
      </c>
      <c r="K706">
        <v>4.4489999999999998</v>
      </c>
      <c r="L706">
        <v>2.7837999999999998</v>
      </c>
      <c r="M706">
        <v>0.65</v>
      </c>
      <c r="N706" t="s">
        <v>3183</v>
      </c>
      <c r="O706" t="s">
        <v>3183</v>
      </c>
    </row>
    <row r="707" spans="1:15" x14ac:dyDescent="0.25">
      <c r="A707" t="str">
        <f t="shared" si="10"/>
        <v>15_SC_1_0</v>
      </c>
      <c r="B707">
        <v>15</v>
      </c>
      <c r="C707" t="s">
        <v>481</v>
      </c>
      <c r="D707">
        <v>1</v>
      </c>
      <c r="E707">
        <v>0</v>
      </c>
      <c r="F707">
        <v>233131.96497366251</v>
      </c>
      <c r="G707">
        <v>5097.6677093170538</v>
      </c>
      <c r="H707">
        <v>1699.553746844663</v>
      </c>
      <c r="I707">
        <v>6797.2214561617166</v>
      </c>
      <c r="J707">
        <v>2.1865999999999999</v>
      </c>
      <c r="K707">
        <v>4.6440000000000001</v>
      </c>
      <c r="L707">
        <v>2.8136000000000001</v>
      </c>
      <c r="M707">
        <v>0.65</v>
      </c>
      <c r="N707" t="s">
        <v>3183</v>
      </c>
      <c r="O707" t="s">
        <v>3183</v>
      </c>
    </row>
    <row r="708" spans="1:15" x14ac:dyDescent="0.25">
      <c r="A708" t="str">
        <f t="shared" si="10"/>
        <v>15_SC_2_0</v>
      </c>
      <c r="B708">
        <v>15</v>
      </c>
      <c r="C708" t="s">
        <v>481</v>
      </c>
      <c r="D708">
        <v>2</v>
      </c>
      <c r="E708">
        <v>0</v>
      </c>
      <c r="F708">
        <v>466342.12667491159</v>
      </c>
      <c r="G708">
        <v>9869.0588468265159</v>
      </c>
      <c r="H708">
        <v>3540.774107313182</v>
      </c>
      <c r="I708">
        <v>13409.8329541397</v>
      </c>
      <c r="J708">
        <v>2.1162999999999998</v>
      </c>
      <c r="K708">
        <v>4.8440000000000003</v>
      </c>
      <c r="L708">
        <v>2.7736000000000001</v>
      </c>
      <c r="M708">
        <v>0.65</v>
      </c>
      <c r="N708" t="s">
        <v>3183</v>
      </c>
      <c r="O708" t="s">
        <v>3183</v>
      </c>
    </row>
    <row r="709" spans="1:15" x14ac:dyDescent="0.25">
      <c r="A709" t="str">
        <f t="shared" si="10"/>
        <v>15_SC_3_0</v>
      </c>
      <c r="B709">
        <v>15</v>
      </c>
      <c r="C709" t="s">
        <v>481</v>
      </c>
      <c r="D709">
        <v>3</v>
      </c>
      <c r="E709">
        <v>0</v>
      </c>
      <c r="F709">
        <v>698539.6918028153</v>
      </c>
      <c r="G709">
        <v>14456.13648000646</v>
      </c>
      <c r="H709">
        <v>5461.1453992248171</v>
      </c>
      <c r="I709">
        <v>19917.281879231279</v>
      </c>
      <c r="J709">
        <v>2.0695000000000001</v>
      </c>
      <c r="K709">
        <v>4.9829999999999997</v>
      </c>
      <c r="L709">
        <v>2.7492999999999999</v>
      </c>
      <c r="M709">
        <v>0.65</v>
      </c>
      <c r="N709" t="s">
        <v>3183</v>
      </c>
      <c r="O709" t="s">
        <v>3183</v>
      </c>
    </row>
    <row r="710" spans="1:15" x14ac:dyDescent="0.25">
      <c r="A710" t="str">
        <f t="shared" si="10"/>
        <v>15_SC_4_0</v>
      </c>
      <c r="B710">
        <v>15</v>
      </c>
      <c r="C710" t="s">
        <v>481</v>
      </c>
      <c r="D710">
        <v>4</v>
      </c>
      <c r="E710">
        <v>0</v>
      </c>
      <c r="F710">
        <v>929883.0393470187</v>
      </c>
      <c r="G710">
        <v>19107.058414334049</v>
      </c>
      <c r="H710">
        <v>7484.5091378125089</v>
      </c>
      <c r="I710">
        <v>26591.56755214656</v>
      </c>
      <c r="J710">
        <v>2.0548000000000002</v>
      </c>
      <c r="K710">
        <v>5.1189999999999998</v>
      </c>
      <c r="L710">
        <v>2.7574999999999998</v>
      </c>
      <c r="M710">
        <v>0.65</v>
      </c>
      <c r="N710" t="s">
        <v>3183</v>
      </c>
      <c r="O710" t="s">
        <v>3183</v>
      </c>
    </row>
    <row r="711" spans="1:15" x14ac:dyDescent="0.25">
      <c r="A711" t="str">
        <f t="shared" si="10"/>
        <v>15_SC_5_0</v>
      </c>
      <c r="B711">
        <v>15</v>
      </c>
      <c r="C711" t="s">
        <v>481</v>
      </c>
      <c r="D711">
        <v>5</v>
      </c>
      <c r="E711">
        <v>0</v>
      </c>
      <c r="F711">
        <v>1162738.6320196181</v>
      </c>
      <c r="G711">
        <v>23930.506553304269</v>
      </c>
      <c r="H711">
        <v>9606.4656628746507</v>
      </c>
      <c r="I711">
        <v>33536.972216178932</v>
      </c>
      <c r="J711">
        <v>2.0581</v>
      </c>
      <c r="K711">
        <v>5.258</v>
      </c>
      <c r="L711">
        <v>2.7822</v>
      </c>
      <c r="M711">
        <v>0.65</v>
      </c>
      <c r="N711" t="s">
        <v>3183</v>
      </c>
      <c r="O711" t="s">
        <v>3183</v>
      </c>
    </row>
    <row r="712" spans="1:15" x14ac:dyDescent="0.25">
      <c r="A712" t="str">
        <f t="shared" ref="A712:A775" si="11">B712&amp;"_"&amp;C712&amp;"_"&amp;D712&amp;"_"&amp;E712</f>
        <v>16_SC_1_0</v>
      </c>
      <c r="B712">
        <v>16</v>
      </c>
      <c r="C712" t="s">
        <v>481</v>
      </c>
      <c r="D712">
        <v>1</v>
      </c>
      <c r="E712">
        <v>0</v>
      </c>
      <c r="F712">
        <v>278705.30791865179</v>
      </c>
      <c r="G712">
        <v>6094.1752399877169</v>
      </c>
      <c r="H712">
        <v>1982.5438198591869</v>
      </c>
      <c r="I712">
        <v>8076.7190598469042</v>
      </c>
      <c r="J712">
        <v>2.1865999999999999</v>
      </c>
      <c r="K712">
        <v>5.4169999999999998</v>
      </c>
      <c r="L712">
        <v>2.8126000000000002</v>
      </c>
      <c r="M712">
        <v>0.65</v>
      </c>
      <c r="N712" t="s">
        <v>3183</v>
      </c>
      <c r="O712" t="s">
        <v>3183</v>
      </c>
    </row>
    <row r="713" spans="1:15" x14ac:dyDescent="0.25">
      <c r="A713" t="str">
        <f t="shared" si="11"/>
        <v>16_SC_2_0</v>
      </c>
      <c r="B713">
        <v>16</v>
      </c>
      <c r="C713" t="s">
        <v>481</v>
      </c>
      <c r="D713">
        <v>2</v>
      </c>
      <c r="E713">
        <v>0</v>
      </c>
      <c r="F713">
        <v>557504.09869814897</v>
      </c>
      <c r="G713">
        <v>11798.29237523399</v>
      </c>
      <c r="H713">
        <v>4133.9723730170044</v>
      </c>
      <c r="I713">
        <v>15932.264748250989</v>
      </c>
      <c r="J713">
        <v>2.1162999999999998</v>
      </c>
      <c r="K713">
        <v>5.6550000000000002</v>
      </c>
      <c r="L713">
        <v>2.7726000000000002</v>
      </c>
      <c r="M713">
        <v>0.65</v>
      </c>
      <c r="N713" t="s">
        <v>3183</v>
      </c>
      <c r="O713" t="s">
        <v>3183</v>
      </c>
    </row>
    <row r="714" spans="1:15" x14ac:dyDescent="0.25">
      <c r="A714" t="str">
        <f t="shared" si="11"/>
        <v>16_SC_3_0</v>
      </c>
      <c r="B714">
        <v>16</v>
      </c>
      <c r="C714" t="s">
        <v>481</v>
      </c>
      <c r="D714">
        <v>3</v>
      </c>
      <c r="E714">
        <v>0</v>
      </c>
      <c r="F714">
        <v>835092.34745779284</v>
      </c>
      <c r="G714">
        <v>17282.065843821209</v>
      </c>
      <c r="H714">
        <v>6379.978772489425</v>
      </c>
      <c r="I714">
        <v>23662.044616310632</v>
      </c>
      <c r="J714">
        <v>2.0695000000000001</v>
      </c>
      <c r="K714">
        <v>5.8209999999999997</v>
      </c>
      <c r="L714">
        <v>2.7482000000000002</v>
      </c>
      <c r="M714">
        <v>0.65</v>
      </c>
      <c r="N714" t="s">
        <v>3183</v>
      </c>
      <c r="O714" t="s">
        <v>3183</v>
      </c>
    </row>
    <row r="715" spans="1:15" x14ac:dyDescent="0.25">
      <c r="A715" t="str">
        <f t="shared" si="11"/>
        <v>16_SC_4_0</v>
      </c>
      <c r="B715">
        <v>16</v>
      </c>
      <c r="C715" t="s">
        <v>481</v>
      </c>
      <c r="D715">
        <v>4</v>
      </c>
      <c r="E715">
        <v>0</v>
      </c>
      <c r="F715">
        <v>1111659.393592041</v>
      </c>
      <c r="G715">
        <v>22842.16409100419</v>
      </c>
      <c r="H715">
        <v>8747.7674690907097</v>
      </c>
      <c r="I715">
        <v>31589.931560094901</v>
      </c>
      <c r="J715">
        <v>2.0548000000000002</v>
      </c>
      <c r="K715">
        <v>5.9829999999999997</v>
      </c>
      <c r="L715">
        <v>2.7562000000000002</v>
      </c>
      <c r="M715">
        <v>0.65</v>
      </c>
      <c r="N715" t="s">
        <v>3183</v>
      </c>
      <c r="O715" t="s">
        <v>3183</v>
      </c>
    </row>
    <row r="716" spans="1:15" x14ac:dyDescent="0.25">
      <c r="A716" t="str">
        <f t="shared" si="11"/>
        <v>16_SC_5_0</v>
      </c>
      <c r="B716">
        <v>16</v>
      </c>
      <c r="C716" t="s">
        <v>481</v>
      </c>
      <c r="D716">
        <v>5</v>
      </c>
      <c r="E716">
        <v>0</v>
      </c>
      <c r="F716">
        <v>1390034.30311476</v>
      </c>
      <c r="G716">
        <v>28608.51448809887</v>
      </c>
      <c r="H716">
        <v>11231.93073829248</v>
      </c>
      <c r="I716">
        <v>39840.445226391363</v>
      </c>
      <c r="J716">
        <v>2.0581</v>
      </c>
      <c r="K716">
        <v>6.1479999999999997</v>
      </c>
      <c r="L716">
        <v>2.7806999999999999</v>
      </c>
      <c r="M716">
        <v>0.65</v>
      </c>
      <c r="N716" t="s">
        <v>3183</v>
      </c>
      <c r="O716" t="s">
        <v>3183</v>
      </c>
    </row>
    <row r="717" spans="1:15" x14ac:dyDescent="0.25">
      <c r="A717" t="str">
        <f t="shared" si="11"/>
        <v>17_SC_1_0</v>
      </c>
      <c r="B717">
        <v>17</v>
      </c>
      <c r="C717" t="s">
        <v>481</v>
      </c>
      <c r="D717">
        <v>1</v>
      </c>
      <c r="E717">
        <v>0</v>
      </c>
      <c r="F717">
        <v>330793.96115731681</v>
      </c>
      <c r="G717">
        <v>6969.2845938712089</v>
      </c>
      <c r="H717">
        <v>2005.689537237153</v>
      </c>
      <c r="I717">
        <v>8974.9741311083617</v>
      </c>
      <c r="J717">
        <v>2.1067999999999998</v>
      </c>
      <c r="K717">
        <v>5.48</v>
      </c>
      <c r="L717">
        <v>2.6412</v>
      </c>
      <c r="M717">
        <v>0.65</v>
      </c>
      <c r="N717" t="s">
        <v>3183</v>
      </c>
      <c r="O717" t="s">
        <v>3183</v>
      </c>
    </row>
    <row r="718" spans="1:15" x14ac:dyDescent="0.25">
      <c r="A718" t="str">
        <f t="shared" si="11"/>
        <v>17_SC_2_0</v>
      </c>
      <c r="B718">
        <v>17</v>
      </c>
      <c r="C718" t="s">
        <v>481</v>
      </c>
      <c r="D718">
        <v>2</v>
      </c>
      <c r="E718">
        <v>0</v>
      </c>
      <c r="F718">
        <v>661782.97004724597</v>
      </c>
      <c r="G718">
        <v>13480.158934171401</v>
      </c>
      <c r="H718">
        <v>4194.3101578698816</v>
      </c>
      <c r="I718">
        <v>17674.46909204128</v>
      </c>
      <c r="J718">
        <v>2.0369000000000002</v>
      </c>
      <c r="K718">
        <v>5.7380000000000004</v>
      </c>
      <c r="L718">
        <v>2.5989</v>
      </c>
      <c r="M718">
        <v>0.65</v>
      </c>
      <c r="N718" t="s">
        <v>3183</v>
      </c>
      <c r="O718" t="s">
        <v>3183</v>
      </c>
    </row>
    <row r="719" spans="1:15" x14ac:dyDescent="0.25">
      <c r="A719" t="str">
        <f t="shared" si="11"/>
        <v>17_SC_3_0</v>
      </c>
      <c r="B719">
        <v>17</v>
      </c>
      <c r="C719" t="s">
        <v>481</v>
      </c>
      <c r="D719">
        <v>3</v>
      </c>
      <c r="E719">
        <v>0</v>
      </c>
      <c r="F719">
        <v>991420.88651573216</v>
      </c>
      <c r="G719">
        <v>19737.60442678507</v>
      </c>
      <c r="H719">
        <v>6486.6139970574814</v>
      </c>
      <c r="I719">
        <v>26224.218423842551</v>
      </c>
      <c r="J719">
        <v>1.9907999999999999</v>
      </c>
      <c r="K719">
        <v>5.9180000000000001</v>
      </c>
      <c r="L719">
        <v>2.5733000000000001</v>
      </c>
      <c r="M719">
        <v>0.65</v>
      </c>
      <c r="N719" t="s">
        <v>3183</v>
      </c>
      <c r="O719" t="s">
        <v>3183</v>
      </c>
    </row>
    <row r="720" spans="1:15" x14ac:dyDescent="0.25">
      <c r="A720" t="str">
        <f t="shared" si="11"/>
        <v>17_SC_4_0</v>
      </c>
      <c r="B720">
        <v>17</v>
      </c>
      <c r="C720" t="s">
        <v>481</v>
      </c>
      <c r="D720">
        <v>4</v>
      </c>
      <c r="E720">
        <v>0</v>
      </c>
      <c r="F720">
        <v>1320074.7064315011</v>
      </c>
      <c r="G720">
        <v>26090.002690453319</v>
      </c>
      <c r="H720">
        <v>8905.4873102185993</v>
      </c>
      <c r="I720">
        <v>34995.490000671933</v>
      </c>
      <c r="J720">
        <v>1.9763999999999999</v>
      </c>
      <c r="K720">
        <v>6.0910000000000002</v>
      </c>
      <c r="L720">
        <v>2.5790000000000002</v>
      </c>
      <c r="M720">
        <v>0.65</v>
      </c>
      <c r="N720" t="s">
        <v>3183</v>
      </c>
      <c r="O720" t="s">
        <v>3183</v>
      </c>
    </row>
    <row r="721" spans="1:15" x14ac:dyDescent="0.25">
      <c r="A721" t="str">
        <f t="shared" si="11"/>
        <v>17_SC_5_0</v>
      </c>
      <c r="B721">
        <v>17</v>
      </c>
      <c r="C721" t="s">
        <v>481</v>
      </c>
      <c r="D721">
        <v>5</v>
      </c>
      <c r="E721">
        <v>0</v>
      </c>
      <c r="F721">
        <v>1650683.138015765</v>
      </c>
      <c r="G721">
        <v>32675.738011820991</v>
      </c>
      <c r="H721">
        <v>11443.586567343071</v>
      </c>
      <c r="I721">
        <v>44119.324579164058</v>
      </c>
      <c r="J721">
        <v>1.9795</v>
      </c>
      <c r="K721">
        <v>6.2640000000000002</v>
      </c>
      <c r="L721">
        <v>2.6008</v>
      </c>
      <c r="M721">
        <v>0.65</v>
      </c>
      <c r="N721" t="s">
        <v>3183</v>
      </c>
      <c r="O721" t="s">
        <v>3183</v>
      </c>
    </row>
    <row r="722" spans="1:15" x14ac:dyDescent="0.25">
      <c r="A722" t="str">
        <f t="shared" si="11"/>
        <v>18_SC_1_0</v>
      </c>
      <c r="B722">
        <v>18</v>
      </c>
      <c r="C722" t="s">
        <v>481</v>
      </c>
      <c r="D722">
        <v>1</v>
      </c>
      <c r="E722">
        <v>0</v>
      </c>
      <c r="F722">
        <v>383362.02870657819</v>
      </c>
      <c r="G722">
        <v>8076.8073008120891</v>
      </c>
      <c r="H722">
        <v>2307.6918632190618</v>
      </c>
      <c r="I722">
        <v>10384.499164031149</v>
      </c>
      <c r="J722">
        <v>2.1067999999999998</v>
      </c>
      <c r="K722">
        <v>6.3049999999999997</v>
      </c>
      <c r="L722">
        <v>2.6467000000000001</v>
      </c>
      <c r="M722">
        <v>0.65</v>
      </c>
      <c r="N722" t="s">
        <v>3183</v>
      </c>
      <c r="O722" t="s">
        <v>3183</v>
      </c>
    </row>
    <row r="723" spans="1:15" x14ac:dyDescent="0.25">
      <c r="A723" t="str">
        <f t="shared" si="11"/>
        <v>18_SC_2_0</v>
      </c>
      <c r="B723">
        <v>18</v>
      </c>
      <c r="C723" t="s">
        <v>481</v>
      </c>
      <c r="D723">
        <v>2</v>
      </c>
      <c r="E723">
        <v>0</v>
      </c>
      <c r="F723">
        <v>766950.10112389177</v>
      </c>
      <c r="G723">
        <v>15622.35615853154</v>
      </c>
      <c r="H723">
        <v>4827.3615370318439</v>
      </c>
      <c r="I723">
        <v>20449.71769556338</v>
      </c>
      <c r="J723">
        <v>2.0369000000000002</v>
      </c>
      <c r="K723">
        <v>6.6040000000000001</v>
      </c>
      <c r="L723">
        <v>2.6044</v>
      </c>
      <c r="M723">
        <v>0.65</v>
      </c>
      <c r="N723" t="s">
        <v>3183</v>
      </c>
      <c r="O723" t="s">
        <v>3183</v>
      </c>
    </row>
    <row r="724" spans="1:15" x14ac:dyDescent="0.25">
      <c r="A724" t="str">
        <f t="shared" si="11"/>
        <v>18_SC_3_0</v>
      </c>
      <c r="B724">
        <v>18</v>
      </c>
      <c r="C724" t="s">
        <v>481</v>
      </c>
      <c r="D724">
        <v>3</v>
      </c>
      <c r="E724">
        <v>0</v>
      </c>
      <c r="F724">
        <v>1148972.3724913851</v>
      </c>
      <c r="G724">
        <v>22874.202565208761</v>
      </c>
      <c r="H724">
        <v>7467.1777778282376</v>
      </c>
      <c r="I724">
        <v>30341.380343036999</v>
      </c>
      <c r="J724">
        <v>1.9907999999999999</v>
      </c>
      <c r="K724">
        <v>6.8129999999999997</v>
      </c>
      <c r="L724">
        <v>2.5787</v>
      </c>
      <c r="M724">
        <v>0.65</v>
      </c>
      <c r="N724" t="s">
        <v>3183</v>
      </c>
      <c r="O724" t="s">
        <v>3183</v>
      </c>
    </row>
    <row r="725" spans="1:15" x14ac:dyDescent="0.25">
      <c r="A725" t="str">
        <f t="shared" si="11"/>
        <v>18_SC_4_0</v>
      </c>
      <c r="B725">
        <v>18</v>
      </c>
      <c r="C725" t="s">
        <v>481</v>
      </c>
      <c r="D725">
        <v>4</v>
      </c>
      <c r="E725">
        <v>0</v>
      </c>
      <c r="F725">
        <v>1529854.1597654771</v>
      </c>
      <c r="G725">
        <v>30236.09114682606</v>
      </c>
      <c r="H725">
        <v>10253.615710264839</v>
      </c>
      <c r="I725">
        <v>40489.706857090903</v>
      </c>
      <c r="J725">
        <v>1.9763999999999999</v>
      </c>
      <c r="K725">
        <v>7.0129999999999999</v>
      </c>
      <c r="L725">
        <v>2.5844999999999998</v>
      </c>
      <c r="M725">
        <v>0.65</v>
      </c>
      <c r="N725" t="s">
        <v>3183</v>
      </c>
      <c r="O725" t="s">
        <v>3183</v>
      </c>
    </row>
    <row r="726" spans="1:15" x14ac:dyDescent="0.25">
      <c r="A726" t="str">
        <f t="shared" si="11"/>
        <v>18_SC_5_0</v>
      </c>
      <c r="B726">
        <v>18</v>
      </c>
      <c r="C726" t="s">
        <v>481</v>
      </c>
      <c r="D726">
        <v>5</v>
      </c>
      <c r="E726">
        <v>0</v>
      </c>
      <c r="F726">
        <v>1913001.1754976299</v>
      </c>
      <c r="G726">
        <v>37868.397506020403</v>
      </c>
      <c r="H726">
        <v>13178.256014752789</v>
      </c>
      <c r="I726">
        <v>51046.653520773187</v>
      </c>
      <c r="J726">
        <v>1.9795</v>
      </c>
      <c r="K726">
        <v>7.2130000000000001</v>
      </c>
      <c r="L726">
        <v>2.6063000000000001</v>
      </c>
      <c r="M726">
        <v>0.65</v>
      </c>
      <c r="N726" t="s">
        <v>3183</v>
      </c>
      <c r="O726" t="s">
        <v>3183</v>
      </c>
    </row>
    <row r="727" spans="1:15" x14ac:dyDescent="0.25">
      <c r="A727" t="str">
        <f t="shared" si="11"/>
        <v>19_SC_1_0</v>
      </c>
      <c r="B727">
        <v>19</v>
      </c>
      <c r="C727" t="s">
        <v>481</v>
      </c>
      <c r="D727">
        <v>1</v>
      </c>
      <c r="E727">
        <v>0</v>
      </c>
      <c r="F727">
        <v>433474.58118442498</v>
      </c>
      <c r="G727">
        <v>9132.59634460702</v>
      </c>
      <c r="H727">
        <v>2595.8006197248051</v>
      </c>
      <c r="I727">
        <v>11728.396964331831</v>
      </c>
      <c r="J727">
        <v>2.1067999999999998</v>
      </c>
      <c r="K727">
        <v>7.0919999999999996</v>
      </c>
      <c r="L727">
        <v>2.6507999999999998</v>
      </c>
      <c r="M727">
        <v>0.65</v>
      </c>
      <c r="N727" t="s">
        <v>3183</v>
      </c>
      <c r="O727" t="s">
        <v>3183</v>
      </c>
    </row>
    <row r="728" spans="1:15" x14ac:dyDescent="0.25">
      <c r="A728" t="str">
        <f t="shared" si="11"/>
        <v>19_SC_2_0</v>
      </c>
      <c r="B728">
        <v>19</v>
      </c>
      <c r="C728" t="s">
        <v>481</v>
      </c>
      <c r="D728">
        <v>2</v>
      </c>
      <c r="E728">
        <v>0</v>
      </c>
      <c r="F728">
        <v>867204.75419981731</v>
      </c>
      <c r="G728">
        <v>17664.488879561231</v>
      </c>
      <c r="H728">
        <v>5431.2894871282424</v>
      </c>
      <c r="I728">
        <v>23095.778366689468</v>
      </c>
      <c r="J728">
        <v>2.0369000000000002</v>
      </c>
      <c r="K728">
        <v>7.43</v>
      </c>
      <c r="L728">
        <v>2.6084999999999998</v>
      </c>
      <c r="M728">
        <v>0.65</v>
      </c>
      <c r="N728" t="s">
        <v>3183</v>
      </c>
      <c r="O728" t="s">
        <v>3183</v>
      </c>
    </row>
    <row r="729" spans="1:15" x14ac:dyDescent="0.25">
      <c r="A729" t="str">
        <f t="shared" si="11"/>
        <v>19_SC_3_0</v>
      </c>
      <c r="B729">
        <v>19</v>
      </c>
      <c r="C729" t="s">
        <v>481</v>
      </c>
      <c r="D729">
        <v>3</v>
      </c>
      <c r="E729">
        <v>0</v>
      </c>
      <c r="F729">
        <v>1299164.446824705</v>
      </c>
      <c r="G729">
        <v>25864.286586585011</v>
      </c>
      <c r="H729">
        <v>8402.6308761906548</v>
      </c>
      <c r="I729">
        <v>34266.917462775673</v>
      </c>
      <c r="J729">
        <v>1.9907999999999999</v>
      </c>
      <c r="K729">
        <v>7.6669999999999998</v>
      </c>
      <c r="L729">
        <v>2.5828000000000002</v>
      </c>
      <c r="M729">
        <v>0.65</v>
      </c>
      <c r="N729" t="s">
        <v>3183</v>
      </c>
      <c r="O729" t="s">
        <v>3183</v>
      </c>
    </row>
    <row r="730" spans="1:15" x14ac:dyDescent="0.25">
      <c r="A730" t="str">
        <f t="shared" si="11"/>
        <v>19_SC_4_0</v>
      </c>
      <c r="B730">
        <v>19</v>
      </c>
      <c r="C730" t="s">
        <v>481</v>
      </c>
      <c r="D730">
        <v>4</v>
      </c>
      <c r="E730">
        <v>0</v>
      </c>
      <c r="F730">
        <v>1729834.5728579231</v>
      </c>
      <c r="G730">
        <v>34188.511028973568</v>
      </c>
      <c r="H730">
        <v>11539.72367544213</v>
      </c>
      <c r="I730">
        <v>45728.2347044157</v>
      </c>
      <c r="J730">
        <v>1.9763999999999999</v>
      </c>
      <c r="K730">
        <v>7.8929999999999998</v>
      </c>
      <c r="L730">
        <v>2.5886</v>
      </c>
      <c r="M730">
        <v>0.65</v>
      </c>
      <c r="N730" t="s">
        <v>3183</v>
      </c>
      <c r="O730" t="s">
        <v>3183</v>
      </c>
    </row>
    <row r="731" spans="1:15" x14ac:dyDescent="0.25">
      <c r="A731" t="str">
        <f t="shared" si="11"/>
        <v>19_SC_5_0</v>
      </c>
      <c r="B731">
        <v>19</v>
      </c>
      <c r="C731" t="s">
        <v>481</v>
      </c>
      <c r="D731">
        <v>5</v>
      </c>
      <c r="E731">
        <v>0</v>
      </c>
      <c r="F731">
        <v>2163066.0348702362</v>
      </c>
      <c r="G731">
        <v>42818.501885619473</v>
      </c>
      <c r="H731">
        <v>14833.12226724536</v>
      </c>
      <c r="I731">
        <v>57651.624152864817</v>
      </c>
      <c r="J731">
        <v>1.9795</v>
      </c>
      <c r="K731">
        <v>8.1189999999999998</v>
      </c>
      <c r="L731">
        <v>2.6103999999999998</v>
      </c>
      <c r="M731">
        <v>0.65</v>
      </c>
      <c r="N731" t="s">
        <v>3183</v>
      </c>
      <c r="O731" t="s">
        <v>3183</v>
      </c>
    </row>
    <row r="732" spans="1:15" x14ac:dyDescent="0.25">
      <c r="A732" t="str">
        <f t="shared" si="11"/>
        <v>20_SC_1_0</v>
      </c>
      <c r="B732">
        <v>20</v>
      </c>
      <c r="C732" t="s">
        <v>481</v>
      </c>
      <c r="D732">
        <v>1</v>
      </c>
      <c r="E732">
        <v>0</v>
      </c>
      <c r="F732">
        <v>483587.13366227201</v>
      </c>
      <c r="G732">
        <v>10188.38538840195</v>
      </c>
      <c r="H732">
        <v>2883.909376230547</v>
      </c>
      <c r="I732">
        <v>13072.294764632499</v>
      </c>
      <c r="J732">
        <v>2.1067999999999998</v>
      </c>
      <c r="K732">
        <v>7.88</v>
      </c>
      <c r="L732">
        <v>2.6539999999999999</v>
      </c>
      <c r="M732">
        <v>0.65</v>
      </c>
      <c r="N732" t="s">
        <v>3183</v>
      </c>
      <c r="O732" t="s">
        <v>3183</v>
      </c>
    </row>
    <row r="733" spans="1:15" x14ac:dyDescent="0.25">
      <c r="A733" t="str">
        <f t="shared" si="11"/>
        <v>20_SC_2_0</v>
      </c>
      <c r="B733">
        <v>20</v>
      </c>
      <c r="C733" t="s">
        <v>481</v>
      </c>
      <c r="D733">
        <v>2</v>
      </c>
      <c r="E733">
        <v>0</v>
      </c>
      <c r="F733">
        <v>967459.40727574285</v>
      </c>
      <c r="G733">
        <v>19706.621600590919</v>
      </c>
      <c r="H733">
        <v>6035.2174372246409</v>
      </c>
      <c r="I733">
        <v>25741.83903781556</v>
      </c>
      <c r="J733">
        <v>2.0369000000000002</v>
      </c>
      <c r="K733">
        <v>8.2560000000000002</v>
      </c>
      <c r="L733">
        <v>2.6116999999999999</v>
      </c>
      <c r="M733">
        <v>0.65</v>
      </c>
      <c r="N733" t="s">
        <v>3183</v>
      </c>
      <c r="O733" t="s">
        <v>3183</v>
      </c>
    </row>
    <row r="734" spans="1:15" x14ac:dyDescent="0.25">
      <c r="A734" t="str">
        <f t="shared" si="11"/>
        <v>20_SC_3_0</v>
      </c>
      <c r="B734">
        <v>20</v>
      </c>
      <c r="C734" t="s">
        <v>481</v>
      </c>
      <c r="D734">
        <v>3</v>
      </c>
      <c r="E734">
        <v>0</v>
      </c>
      <c r="F734">
        <v>1449356.5211580249</v>
      </c>
      <c r="G734">
        <v>28854.370607961271</v>
      </c>
      <c r="H734">
        <v>9338.083974553072</v>
      </c>
      <c r="I734">
        <v>38192.454582514343</v>
      </c>
      <c r="J734">
        <v>1.9907999999999999</v>
      </c>
      <c r="K734">
        <v>8.52</v>
      </c>
      <c r="L734">
        <v>2.5859999999999999</v>
      </c>
      <c r="M734">
        <v>0.65</v>
      </c>
      <c r="N734" t="s">
        <v>3183</v>
      </c>
      <c r="O734" t="s">
        <v>3183</v>
      </c>
    </row>
    <row r="735" spans="1:15" x14ac:dyDescent="0.25">
      <c r="A735" t="str">
        <f t="shared" si="11"/>
        <v>20_SC_4_0</v>
      </c>
      <c r="B735">
        <v>20</v>
      </c>
      <c r="C735" t="s">
        <v>481</v>
      </c>
      <c r="D735">
        <v>4</v>
      </c>
      <c r="E735">
        <v>0</v>
      </c>
      <c r="F735">
        <v>1929814.9859503701</v>
      </c>
      <c r="G735">
        <v>38140.930911121068</v>
      </c>
      <c r="H735">
        <v>12825.831640619421</v>
      </c>
      <c r="I735">
        <v>50966.762551740489</v>
      </c>
      <c r="J735">
        <v>1.9763999999999999</v>
      </c>
      <c r="K735">
        <v>8.7729999999999997</v>
      </c>
      <c r="L735">
        <v>2.5918000000000001</v>
      </c>
      <c r="M735">
        <v>0.65</v>
      </c>
      <c r="N735" t="s">
        <v>3183</v>
      </c>
      <c r="O735" t="s">
        <v>3183</v>
      </c>
    </row>
    <row r="736" spans="1:15" x14ac:dyDescent="0.25">
      <c r="A736" t="str">
        <f t="shared" si="11"/>
        <v>20_SC_5_0</v>
      </c>
      <c r="B736">
        <v>20</v>
      </c>
      <c r="C736" t="s">
        <v>481</v>
      </c>
      <c r="D736">
        <v>5</v>
      </c>
      <c r="E736">
        <v>0</v>
      </c>
      <c r="F736">
        <v>2413130.8942428431</v>
      </c>
      <c r="G736">
        <v>47768.606265218521</v>
      </c>
      <c r="H736">
        <v>16487.988519737919</v>
      </c>
      <c r="I736">
        <v>64256.59478495644</v>
      </c>
      <c r="J736">
        <v>1.9795</v>
      </c>
      <c r="K736">
        <v>9.0250000000000004</v>
      </c>
      <c r="L736">
        <v>2.6135999999999999</v>
      </c>
      <c r="M736">
        <v>0.65</v>
      </c>
      <c r="N736" t="s">
        <v>3183</v>
      </c>
      <c r="O736" t="s">
        <v>3183</v>
      </c>
    </row>
    <row r="737" spans="1:15" x14ac:dyDescent="0.25">
      <c r="A737" t="str">
        <f t="shared" si="11"/>
        <v>21_SC_1_0</v>
      </c>
      <c r="B737">
        <v>21</v>
      </c>
      <c r="C737" t="s">
        <v>481</v>
      </c>
      <c r="D737">
        <v>1</v>
      </c>
      <c r="E737">
        <v>0</v>
      </c>
      <c r="F737">
        <v>652707.97801555914</v>
      </c>
      <c r="G737">
        <v>13751.483369181949</v>
      </c>
      <c r="H737">
        <v>3855.7279990633729</v>
      </c>
      <c r="I737">
        <v>17607.211368245331</v>
      </c>
      <c r="J737">
        <v>2.1067999999999998</v>
      </c>
      <c r="K737">
        <v>10.535</v>
      </c>
      <c r="L737">
        <v>2.6610999999999998</v>
      </c>
      <c r="M737">
        <v>0.65</v>
      </c>
      <c r="N737" t="s">
        <v>3183</v>
      </c>
      <c r="O737" t="s">
        <v>3183</v>
      </c>
    </row>
    <row r="738" spans="1:15" x14ac:dyDescent="0.25">
      <c r="A738" t="str">
        <f t="shared" si="11"/>
        <v>21_SC_2_0</v>
      </c>
      <c r="B738">
        <v>21</v>
      </c>
      <c r="C738" t="s">
        <v>481</v>
      </c>
      <c r="D738">
        <v>2</v>
      </c>
      <c r="E738">
        <v>0</v>
      </c>
      <c r="F738">
        <v>1305800.815569438</v>
      </c>
      <c r="G738">
        <v>26598.451950176332</v>
      </c>
      <c r="H738">
        <v>8072.3246597579282</v>
      </c>
      <c r="I738">
        <v>34670.776609934263</v>
      </c>
      <c r="J738">
        <v>2.0369000000000002</v>
      </c>
      <c r="K738">
        <v>11.042999999999999</v>
      </c>
      <c r="L738">
        <v>2.6187</v>
      </c>
      <c r="M738">
        <v>0.65</v>
      </c>
      <c r="N738" t="s">
        <v>3183</v>
      </c>
      <c r="O738" t="s">
        <v>3183</v>
      </c>
    </row>
    <row r="739" spans="1:15" x14ac:dyDescent="0.25">
      <c r="A739" t="str">
        <f t="shared" si="11"/>
        <v>21_SC_3_0</v>
      </c>
      <c r="B739">
        <v>21</v>
      </c>
      <c r="C739" t="s">
        <v>481</v>
      </c>
      <c r="D739">
        <v>3</v>
      </c>
      <c r="E739">
        <v>0</v>
      </c>
      <c r="F739">
        <v>1956227.7374596</v>
      </c>
      <c r="G739">
        <v>38945.365964982273</v>
      </c>
      <c r="H739">
        <v>12493.45749669432</v>
      </c>
      <c r="I739">
        <v>51438.823461676599</v>
      </c>
      <c r="J739">
        <v>1.9907999999999999</v>
      </c>
      <c r="K739">
        <v>11.398999999999999</v>
      </c>
      <c r="L739">
        <v>2.5931000000000002</v>
      </c>
      <c r="M739">
        <v>0.65</v>
      </c>
      <c r="N739" t="s">
        <v>3183</v>
      </c>
      <c r="O739" t="s">
        <v>3183</v>
      </c>
    </row>
    <row r="740" spans="1:15" x14ac:dyDescent="0.25">
      <c r="A740" t="str">
        <f t="shared" si="11"/>
        <v>21_SC_4_0</v>
      </c>
      <c r="B740">
        <v>21</v>
      </c>
      <c r="C740" t="s">
        <v>481</v>
      </c>
      <c r="D740">
        <v>4</v>
      </c>
      <c r="E740">
        <v>0</v>
      </c>
      <c r="F740">
        <v>2604712.8836630201</v>
      </c>
      <c r="G740">
        <v>51479.636577790108</v>
      </c>
      <c r="H740">
        <v>17163.997848032159</v>
      </c>
      <c r="I740">
        <v>68643.634425822267</v>
      </c>
      <c r="J740">
        <v>1.9763999999999999</v>
      </c>
      <c r="K740">
        <v>11.74</v>
      </c>
      <c r="L740">
        <v>2.5989</v>
      </c>
      <c r="M740">
        <v>0.65</v>
      </c>
      <c r="N740" t="s">
        <v>3183</v>
      </c>
      <c r="O740" t="s">
        <v>3183</v>
      </c>
    </row>
    <row r="741" spans="1:15" x14ac:dyDescent="0.25">
      <c r="A741" t="str">
        <f t="shared" si="11"/>
        <v>21_SC_5_0</v>
      </c>
      <c r="B741">
        <v>21</v>
      </c>
      <c r="C741" t="s">
        <v>481</v>
      </c>
      <c r="D741">
        <v>5</v>
      </c>
      <c r="E741">
        <v>0</v>
      </c>
      <c r="F741">
        <v>3257054.782950704</v>
      </c>
      <c r="G741">
        <v>64474.317527577034</v>
      </c>
      <c r="H741">
        <v>22070.011995785189</v>
      </c>
      <c r="I741">
        <v>86544.329523362219</v>
      </c>
      <c r="J741">
        <v>1.9795</v>
      </c>
      <c r="K741">
        <v>12.08</v>
      </c>
      <c r="L741">
        <v>2.6206999999999998</v>
      </c>
      <c r="M741">
        <v>0.65</v>
      </c>
      <c r="N741" t="s">
        <v>3183</v>
      </c>
      <c r="O741" t="s">
        <v>3183</v>
      </c>
    </row>
    <row r="742" spans="1:15" x14ac:dyDescent="0.25">
      <c r="A742" t="str">
        <f t="shared" si="11"/>
        <v>1_SE_1_0</v>
      </c>
      <c r="B742">
        <v>1</v>
      </c>
      <c r="C742" t="s">
        <v>490</v>
      </c>
      <c r="D742">
        <v>1</v>
      </c>
      <c r="E742">
        <v>0</v>
      </c>
      <c r="F742">
        <v>1304.2913800388901</v>
      </c>
      <c r="G742">
        <v>28.85397083876137</v>
      </c>
      <c r="H742">
        <v>117.31981432997711</v>
      </c>
      <c r="I742">
        <v>146.1737851687385</v>
      </c>
      <c r="J742">
        <v>2.2122000000000002</v>
      </c>
      <c r="K742">
        <v>0.32100000000000001</v>
      </c>
      <c r="L742">
        <v>5.5949</v>
      </c>
      <c r="M742">
        <v>0.2</v>
      </c>
      <c r="N742" t="s">
        <v>3183</v>
      </c>
      <c r="O742" t="s">
        <v>3183</v>
      </c>
    </row>
    <row r="743" spans="1:15" x14ac:dyDescent="0.25">
      <c r="A743" t="str">
        <f t="shared" si="11"/>
        <v>1_SE_2_0</v>
      </c>
      <c r="B743">
        <v>1</v>
      </c>
      <c r="C743" t="s">
        <v>490</v>
      </c>
      <c r="D743">
        <v>2</v>
      </c>
      <c r="E743">
        <v>0</v>
      </c>
      <c r="F743">
        <v>2609.6929959264698</v>
      </c>
      <c r="G743">
        <v>55.890956832745147</v>
      </c>
      <c r="H743">
        <v>235.45503484557159</v>
      </c>
      <c r="I743">
        <v>291.34599167831681</v>
      </c>
      <c r="J743">
        <v>2.1417000000000002</v>
      </c>
      <c r="K743">
        <v>0.32200000000000001</v>
      </c>
      <c r="L743">
        <v>5.5617999999999999</v>
      </c>
      <c r="M743">
        <v>0.2</v>
      </c>
      <c r="N743" t="s">
        <v>3183</v>
      </c>
      <c r="O743" t="s">
        <v>3183</v>
      </c>
    </row>
    <row r="744" spans="1:15" x14ac:dyDescent="0.25">
      <c r="A744" t="str">
        <f t="shared" si="11"/>
        <v>1_SE_3_0</v>
      </c>
      <c r="B744">
        <v>1</v>
      </c>
      <c r="C744" t="s">
        <v>490</v>
      </c>
      <c r="D744">
        <v>3</v>
      </c>
      <c r="E744">
        <v>0</v>
      </c>
      <c r="F744">
        <v>3907.891688192803</v>
      </c>
      <c r="G744">
        <v>81.846850981417447</v>
      </c>
      <c r="H744">
        <v>354.16680695016072</v>
      </c>
      <c r="I744">
        <v>436.01365793157811</v>
      </c>
      <c r="J744">
        <v>2.0943999999999998</v>
      </c>
      <c r="K744">
        <v>0.32300000000000001</v>
      </c>
      <c r="L744">
        <v>5.5480999999999998</v>
      </c>
      <c r="M744">
        <v>0.2</v>
      </c>
      <c r="N744" t="s">
        <v>3183</v>
      </c>
      <c r="O744" t="s">
        <v>3183</v>
      </c>
    </row>
    <row r="745" spans="1:15" x14ac:dyDescent="0.25">
      <c r="A745" t="str">
        <f t="shared" si="11"/>
        <v>1_SE_4_0</v>
      </c>
      <c r="B745">
        <v>1</v>
      </c>
      <c r="C745" t="s">
        <v>490</v>
      </c>
      <c r="D745">
        <v>4</v>
      </c>
      <c r="E745">
        <v>0</v>
      </c>
      <c r="F745">
        <v>5200.1649255964003</v>
      </c>
      <c r="G745">
        <v>108.1646645157393</v>
      </c>
      <c r="H745">
        <v>474.02275164118441</v>
      </c>
      <c r="I745">
        <v>582.18741615692375</v>
      </c>
      <c r="J745">
        <v>2.08</v>
      </c>
      <c r="K745">
        <v>0.32400000000000001</v>
      </c>
      <c r="L745">
        <v>5.5727000000000002</v>
      </c>
      <c r="M745">
        <v>0.2</v>
      </c>
      <c r="N745" t="s">
        <v>3183</v>
      </c>
      <c r="O745" t="s">
        <v>3183</v>
      </c>
    </row>
    <row r="746" spans="1:15" x14ac:dyDescent="0.25">
      <c r="A746" t="str">
        <f t="shared" si="11"/>
        <v>1_SE_5_0</v>
      </c>
      <c r="B746">
        <v>1</v>
      </c>
      <c r="C746" t="s">
        <v>490</v>
      </c>
      <c r="D746">
        <v>5</v>
      </c>
      <c r="E746">
        <v>0</v>
      </c>
      <c r="F746">
        <v>6505.0802719948806</v>
      </c>
      <c r="G746">
        <v>135.58449311183321</v>
      </c>
      <c r="H746">
        <v>594.40457569172554</v>
      </c>
      <c r="I746">
        <v>729.98906880355878</v>
      </c>
      <c r="J746">
        <v>2.0842999999999998</v>
      </c>
      <c r="K746">
        <v>0.32500000000000001</v>
      </c>
      <c r="L746">
        <v>5.6047000000000002</v>
      </c>
      <c r="M746">
        <v>0.2</v>
      </c>
      <c r="N746" t="s">
        <v>3183</v>
      </c>
      <c r="O746" t="s">
        <v>3183</v>
      </c>
    </row>
    <row r="747" spans="1:15" x14ac:dyDescent="0.25">
      <c r="A747" t="str">
        <f t="shared" si="11"/>
        <v>2_SE_1_0</v>
      </c>
      <c r="B747">
        <v>2</v>
      </c>
      <c r="C747" t="s">
        <v>490</v>
      </c>
      <c r="D747">
        <v>1</v>
      </c>
      <c r="E747">
        <v>0</v>
      </c>
      <c r="F747">
        <v>7219.2176999692911</v>
      </c>
      <c r="G747">
        <v>159.70595235197581</v>
      </c>
      <c r="H747">
        <v>176.196009759878</v>
      </c>
      <c r="I747">
        <v>335.90196211185378</v>
      </c>
      <c r="J747">
        <v>2.2122000000000002</v>
      </c>
      <c r="K747">
        <v>0.48099999999999998</v>
      </c>
      <c r="L747">
        <v>3.6389</v>
      </c>
      <c r="M747">
        <v>0.2</v>
      </c>
      <c r="N747" t="s">
        <v>3183</v>
      </c>
      <c r="O747" t="s">
        <v>3183</v>
      </c>
    </row>
    <row r="748" spans="1:15" x14ac:dyDescent="0.25">
      <c r="A748" t="str">
        <f t="shared" si="11"/>
        <v>2_SE_2_0</v>
      </c>
      <c r="B748">
        <v>2</v>
      </c>
      <c r="C748" t="s">
        <v>490</v>
      </c>
      <c r="D748">
        <v>2</v>
      </c>
      <c r="E748">
        <v>0</v>
      </c>
      <c r="F748">
        <v>14444.580525493089</v>
      </c>
      <c r="G748">
        <v>309.35494246932961</v>
      </c>
      <c r="H748">
        <v>356.74085250971541</v>
      </c>
      <c r="I748">
        <v>666.09579497904497</v>
      </c>
      <c r="J748">
        <v>2.1417000000000002</v>
      </c>
      <c r="K748">
        <v>0.48799999999999999</v>
      </c>
      <c r="L748">
        <v>3.5992000000000002</v>
      </c>
      <c r="M748">
        <v>0.2</v>
      </c>
      <c r="N748" t="s">
        <v>3183</v>
      </c>
      <c r="O748" t="s">
        <v>3183</v>
      </c>
    </row>
    <row r="749" spans="1:15" x14ac:dyDescent="0.25">
      <c r="A749" t="str">
        <f t="shared" si="11"/>
        <v>2_SE_3_0</v>
      </c>
      <c r="B749">
        <v>2</v>
      </c>
      <c r="C749" t="s">
        <v>490</v>
      </c>
      <c r="D749">
        <v>3</v>
      </c>
      <c r="E749">
        <v>0</v>
      </c>
      <c r="F749">
        <v>21630.075362549102</v>
      </c>
      <c r="G749">
        <v>453.02011830683102</v>
      </c>
      <c r="H749">
        <v>540.36063706752338</v>
      </c>
      <c r="I749">
        <v>993.38075537435441</v>
      </c>
      <c r="J749">
        <v>2.0943999999999998</v>
      </c>
      <c r="K749">
        <v>0.49299999999999999</v>
      </c>
      <c r="L749">
        <v>3.5792000000000002</v>
      </c>
      <c r="M749">
        <v>0.2</v>
      </c>
      <c r="N749" t="s">
        <v>3183</v>
      </c>
      <c r="O749" t="s">
        <v>3183</v>
      </c>
    </row>
    <row r="750" spans="1:15" x14ac:dyDescent="0.25">
      <c r="A750" t="str">
        <f t="shared" si="11"/>
        <v>2_SE_4_0</v>
      </c>
      <c r="B750">
        <v>2</v>
      </c>
      <c r="C750" t="s">
        <v>490</v>
      </c>
      <c r="D750">
        <v>4</v>
      </c>
      <c r="E750">
        <v>0</v>
      </c>
      <c r="F750">
        <v>28782.772966348719</v>
      </c>
      <c r="G750">
        <v>598.68850820740852</v>
      </c>
      <c r="H750">
        <v>728.85114208631694</v>
      </c>
      <c r="I750">
        <v>1327.539650293726</v>
      </c>
      <c r="J750">
        <v>2.08</v>
      </c>
      <c r="K750">
        <v>0.499</v>
      </c>
      <c r="L750">
        <v>3.5964</v>
      </c>
      <c r="M750">
        <v>0.2</v>
      </c>
      <c r="N750" t="s">
        <v>3183</v>
      </c>
      <c r="O750" t="s">
        <v>3183</v>
      </c>
    </row>
    <row r="751" spans="1:15" x14ac:dyDescent="0.25">
      <c r="A751" t="str">
        <f t="shared" si="11"/>
        <v>2_SE_5_0</v>
      </c>
      <c r="B751">
        <v>2</v>
      </c>
      <c r="C751" t="s">
        <v>490</v>
      </c>
      <c r="D751">
        <v>5</v>
      </c>
      <c r="E751">
        <v>0</v>
      </c>
      <c r="F751">
        <v>36005.444303332159</v>
      </c>
      <c r="G751">
        <v>750.45652182806361</v>
      </c>
      <c r="H751">
        <v>921.37787035586962</v>
      </c>
      <c r="I751">
        <v>1671.834392183933</v>
      </c>
      <c r="J751">
        <v>2.0842999999999998</v>
      </c>
      <c r="K751">
        <v>0.504</v>
      </c>
      <c r="L751">
        <v>3.6284000000000001</v>
      </c>
      <c r="M751">
        <v>0.2</v>
      </c>
      <c r="N751" t="s">
        <v>3183</v>
      </c>
      <c r="O751" t="s">
        <v>3183</v>
      </c>
    </row>
    <row r="752" spans="1:15" x14ac:dyDescent="0.25">
      <c r="A752" t="str">
        <f t="shared" si="11"/>
        <v>3_SE_1_0</v>
      </c>
      <c r="B752">
        <v>3</v>
      </c>
      <c r="C752" t="s">
        <v>490</v>
      </c>
      <c r="D752">
        <v>1</v>
      </c>
      <c r="E752">
        <v>0</v>
      </c>
      <c r="F752">
        <v>16542.745627995169</v>
      </c>
      <c r="G752">
        <v>365.96416049992411</v>
      </c>
      <c r="H752">
        <v>269.03924101472182</v>
      </c>
      <c r="I752">
        <v>635.00340151464593</v>
      </c>
      <c r="J752">
        <v>2.2122000000000002</v>
      </c>
      <c r="K752">
        <v>0.73499999999999999</v>
      </c>
      <c r="L752">
        <v>3.3961000000000001</v>
      </c>
      <c r="M752">
        <v>0.2</v>
      </c>
      <c r="N752" t="s">
        <v>3183</v>
      </c>
      <c r="O752" t="s">
        <v>3183</v>
      </c>
    </row>
    <row r="753" spans="1:15" x14ac:dyDescent="0.25">
      <c r="A753" t="str">
        <f t="shared" si="11"/>
        <v>3_SE_2_0</v>
      </c>
      <c r="B753">
        <v>3</v>
      </c>
      <c r="C753" t="s">
        <v>490</v>
      </c>
      <c r="D753">
        <v>2</v>
      </c>
      <c r="E753">
        <v>0</v>
      </c>
      <c r="F753">
        <v>33099.572733115048</v>
      </c>
      <c r="G753">
        <v>708.88291982869146</v>
      </c>
      <c r="H753">
        <v>547.99925728778817</v>
      </c>
      <c r="I753">
        <v>1256.8821771164801</v>
      </c>
      <c r="J753">
        <v>2.1417000000000002</v>
      </c>
      <c r="K753">
        <v>0.75</v>
      </c>
      <c r="L753">
        <v>3.3555999999999999</v>
      </c>
      <c r="M753">
        <v>0.2</v>
      </c>
      <c r="N753" t="s">
        <v>3183</v>
      </c>
      <c r="O753" t="s">
        <v>3183</v>
      </c>
    </row>
    <row r="754" spans="1:15" x14ac:dyDescent="0.25">
      <c r="A754" t="str">
        <f t="shared" si="11"/>
        <v>3_SE_3_0</v>
      </c>
      <c r="B754">
        <v>3</v>
      </c>
      <c r="C754" t="s">
        <v>490</v>
      </c>
      <c r="D754">
        <v>3</v>
      </c>
      <c r="E754">
        <v>0</v>
      </c>
      <c r="F754">
        <v>49565.042849246318</v>
      </c>
      <c r="G754">
        <v>1038.089844768924</v>
      </c>
      <c r="H754">
        <v>833.97398456028805</v>
      </c>
      <c r="I754">
        <v>1872.063829329212</v>
      </c>
      <c r="J754">
        <v>2.0943999999999998</v>
      </c>
      <c r="K754">
        <v>0.76100000000000001</v>
      </c>
      <c r="L754">
        <v>3.3347000000000002</v>
      </c>
      <c r="M754">
        <v>0.2</v>
      </c>
      <c r="N754" t="s">
        <v>3183</v>
      </c>
      <c r="O754" t="s">
        <v>3183</v>
      </c>
    </row>
    <row r="755" spans="1:15" x14ac:dyDescent="0.25">
      <c r="A755" t="str">
        <f t="shared" si="11"/>
        <v>3_SE_4_0</v>
      </c>
      <c r="B755">
        <v>3</v>
      </c>
      <c r="C755" t="s">
        <v>490</v>
      </c>
      <c r="D755">
        <v>4</v>
      </c>
      <c r="E755">
        <v>0</v>
      </c>
      <c r="F755">
        <v>65955.358522110851</v>
      </c>
      <c r="G755">
        <v>1371.8871092807181</v>
      </c>
      <c r="H755">
        <v>1130.695911634411</v>
      </c>
      <c r="I755">
        <v>2502.5830209151281</v>
      </c>
      <c r="J755">
        <v>2.08</v>
      </c>
      <c r="K755">
        <v>0.77300000000000002</v>
      </c>
      <c r="L755">
        <v>3.351</v>
      </c>
      <c r="M755">
        <v>0.2</v>
      </c>
      <c r="N755" t="s">
        <v>3183</v>
      </c>
      <c r="O755" t="s">
        <v>3183</v>
      </c>
    </row>
    <row r="756" spans="1:15" x14ac:dyDescent="0.25">
      <c r="A756" t="str">
        <f t="shared" si="11"/>
        <v>3_SE_5_0</v>
      </c>
      <c r="B756">
        <v>3</v>
      </c>
      <c r="C756" t="s">
        <v>490</v>
      </c>
      <c r="D756">
        <v>5</v>
      </c>
      <c r="E756">
        <v>0</v>
      </c>
      <c r="F756">
        <v>82506.018115440078</v>
      </c>
      <c r="G756">
        <v>1719.661584041783</v>
      </c>
      <c r="H756">
        <v>1436.9896042493269</v>
      </c>
      <c r="I756">
        <v>3156.65118829111</v>
      </c>
      <c r="J756">
        <v>2.0842999999999998</v>
      </c>
      <c r="K756">
        <v>0.78700000000000003</v>
      </c>
      <c r="L756">
        <v>3.3831000000000002</v>
      </c>
      <c r="M756">
        <v>0.2</v>
      </c>
      <c r="N756" t="s">
        <v>3183</v>
      </c>
      <c r="O756" t="s">
        <v>3183</v>
      </c>
    </row>
    <row r="757" spans="1:15" x14ac:dyDescent="0.25">
      <c r="A757" t="str">
        <f t="shared" si="11"/>
        <v>4_SE_1_0</v>
      </c>
      <c r="B757">
        <v>4</v>
      </c>
      <c r="C757" t="s">
        <v>490</v>
      </c>
      <c r="D757">
        <v>1</v>
      </c>
      <c r="E757">
        <v>0</v>
      </c>
      <c r="F757">
        <v>26568.044475334831</v>
      </c>
      <c r="G757">
        <v>587.74718001384713</v>
      </c>
      <c r="H757">
        <v>368.67587943455402</v>
      </c>
      <c r="I757">
        <v>956.42305944840109</v>
      </c>
      <c r="J757">
        <v>2.2122000000000002</v>
      </c>
      <c r="K757">
        <v>1.0069999999999999</v>
      </c>
      <c r="L757">
        <v>3.3243999999999998</v>
      </c>
      <c r="M757">
        <v>0.2</v>
      </c>
      <c r="N757" t="s">
        <v>3183</v>
      </c>
      <c r="O757" t="s">
        <v>3183</v>
      </c>
    </row>
    <row r="758" spans="1:15" x14ac:dyDescent="0.25">
      <c r="A758" t="str">
        <f t="shared" si="11"/>
        <v>4_SE_2_0</v>
      </c>
      <c r="B758">
        <v>4</v>
      </c>
      <c r="C758" t="s">
        <v>490</v>
      </c>
      <c r="D758">
        <v>2</v>
      </c>
      <c r="E758">
        <v>0</v>
      </c>
      <c r="F758">
        <v>53158.704139160167</v>
      </c>
      <c r="G758">
        <v>1138.482895483919</v>
      </c>
      <c r="H758">
        <v>753.25217948864679</v>
      </c>
      <c r="I758">
        <v>1891.7350749725661</v>
      </c>
      <c r="J758">
        <v>2.1417000000000002</v>
      </c>
      <c r="K758">
        <v>1.03</v>
      </c>
      <c r="L758">
        <v>3.2835999999999999</v>
      </c>
      <c r="M758">
        <v>0.2</v>
      </c>
      <c r="N758" t="s">
        <v>3183</v>
      </c>
      <c r="O758" t="s">
        <v>3183</v>
      </c>
    </row>
    <row r="759" spans="1:15" x14ac:dyDescent="0.25">
      <c r="A759" t="str">
        <f t="shared" si="11"/>
        <v>4_SE_3_0</v>
      </c>
      <c r="B759">
        <v>4</v>
      </c>
      <c r="C759" t="s">
        <v>490</v>
      </c>
      <c r="D759">
        <v>3</v>
      </c>
      <c r="E759">
        <v>0</v>
      </c>
      <c r="F759">
        <v>79602.642297307844</v>
      </c>
      <c r="G759">
        <v>1667.1970775238619</v>
      </c>
      <c r="H759">
        <v>1149.071235528133</v>
      </c>
      <c r="I759">
        <v>2816.268313051994</v>
      </c>
      <c r="J759">
        <v>2.0943999999999998</v>
      </c>
      <c r="K759">
        <v>1.048</v>
      </c>
      <c r="L759">
        <v>3.2625000000000002</v>
      </c>
      <c r="M759">
        <v>0.2</v>
      </c>
      <c r="N759" t="s">
        <v>3183</v>
      </c>
      <c r="O759" t="s">
        <v>3183</v>
      </c>
    </row>
    <row r="760" spans="1:15" x14ac:dyDescent="0.25">
      <c r="A760" t="str">
        <f t="shared" si="11"/>
        <v>4_SE_4_0</v>
      </c>
      <c r="B760">
        <v>4</v>
      </c>
      <c r="C760" t="s">
        <v>490</v>
      </c>
      <c r="D760">
        <v>4</v>
      </c>
      <c r="E760">
        <v>0</v>
      </c>
      <c r="F760">
        <v>105925.8806250809</v>
      </c>
      <c r="G760">
        <v>2203.2834545208352</v>
      </c>
      <c r="H760">
        <v>1561.9439570030961</v>
      </c>
      <c r="I760">
        <v>3765.227411523932</v>
      </c>
      <c r="J760">
        <v>2.08</v>
      </c>
      <c r="K760">
        <v>1.0680000000000001</v>
      </c>
      <c r="L760">
        <v>3.2785000000000002</v>
      </c>
      <c r="M760">
        <v>0.2</v>
      </c>
      <c r="N760" t="s">
        <v>3183</v>
      </c>
      <c r="O760" t="s">
        <v>3183</v>
      </c>
    </row>
    <row r="761" spans="1:15" x14ac:dyDescent="0.25">
      <c r="A761" t="str">
        <f t="shared" si="11"/>
        <v>4_SE_5_0</v>
      </c>
      <c r="B761">
        <v>4</v>
      </c>
      <c r="C761" t="s">
        <v>490</v>
      </c>
      <c r="D761">
        <v>5</v>
      </c>
      <c r="E761">
        <v>0</v>
      </c>
      <c r="F761">
        <v>132506.63511770661</v>
      </c>
      <c r="G761">
        <v>2761.8175649167501</v>
      </c>
      <c r="H761">
        <v>1990.329025988648</v>
      </c>
      <c r="I761">
        <v>4752.1465909053977</v>
      </c>
      <c r="J761">
        <v>2.0842999999999998</v>
      </c>
      <c r="K761">
        <v>1.089</v>
      </c>
      <c r="L761">
        <v>3.3106</v>
      </c>
      <c r="M761">
        <v>0.2</v>
      </c>
      <c r="N761" t="s">
        <v>3183</v>
      </c>
      <c r="O761" t="s">
        <v>3183</v>
      </c>
    </row>
    <row r="762" spans="1:15" x14ac:dyDescent="0.25">
      <c r="A762" t="str">
        <f t="shared" si="11"/>
        <v>5_SE_1_0</v>
      </c>
      <c r="B762">
        <v>5</v>
      </c>
      <c r="C762" t="s">
        <v>490</v>
      </c>
      <c r="D762">
        <v>1</v>
      </c>
      <c r="E762">
        <v>0</v>
      </c>
      <c r="F762">
        <v>36593.343322674496</v>
      </c>
      <c r="G762">
        <v>809.53019952776992</v>
      </c>
      <c r="H762">
        <v>468.31251785438627</v>
      </c>
      <c r="I762">
        <v>1277.842717382156</v>
      </c>
      <c r="J762">
        <v>2.2122000000000002</v>
      </c>
      <c r="K762">
        <v>1.28</v>
      </c>
      <c r="L762">
        <v>3.2919999999999998</v>
      </c>
      <c r="M762">
        <v>0.2</v>
      </c>
      <c r="N762" t="s">
        <v>3183</v>
      </c>
      <c r="O762" t="s">
        <v>3183</v>
      </c>
    </row>
    <row r="763" spans="1:15" x14ac:dyDescent="0.25">
      <c r="A763" t="str">
        <f t="shared" si="11"/>
        <v>5_SE_2_0</v>
      </c>
      <c r="B763">
        <v>5</v>
      </c>
      <c r="C763" t="s">
        <v>490</v>
      </c>
      <c r="D763">
        <v>2</v>
      </c>
      <c r="E763">
        <v>0</v>
      </c>
      <c r="F763">
        <v>73217.835545205278</v>
      </c>
      <c r="G763">
        <v>1568.082871139148</v>
      </c>
      <c r="H763">
        <v>958.50510168950541</v>
      </c>
      <c r="I763">
        <v>2526.5879728286532</v>
      </c>
      <c r="J763">
        <v>2.1417000000000002</v>
      </c>
      <c r="K763">
        <v>1.3109999999999999</v>
      </c>
      <c r="L763">
        <v>3.2511000000000001</v>
      </c>
      <c r="M763">
        <v>0.2</v>
      </c>
      <c r="N763" t="s">
        <v>3183</v>
      </c>
      <c r="O763" t="s">
        <v>3183</v>
      </c>
    </row>
    <row r="764" spans="1:15" x14ac:dyDescent="0.25">
      <c r="A764" t="str">
        <f t="shared" si="11"/>
        <v>5_SE_3_0</v>
      </c>
      <c r="B764">
        <v>5</v>
      </c>
      <c r="C764" t="s">
        <v>490</v>
      </c>
      <c r="D764">
        <v>3</v>
      </c>
      <c r="E764">
        <v>0</v>
      </c>
      <c r="F764">
        <v>109640.24174536941</v>
      </c>
      <c r="G764">
        <v>2296.3043102788001</v>
      </c>
      <c r="H764">
        <v>1464.168486495978</v>
      </c>
      <c r="I764">
        <v>3760.4727967747772</v>
      </c>
      <c r="J764">
        <v>2.0943999999999998</v>
      </c>
      <c r="K764">
        <v>1.3360000000000001</v>
      </c>
      <c r="L764">
        <v>3.2299000000000002</v>
      </c>
      <c r="M764">
        <v>0.2</v>
      </c>
      <c r="N764" t="s">
        <v>3183</v>
      </c>
      <c r="O764" t="s">
        <v>3183</v>
      </c>
    </row>
    <row r="765" spans="1:15" x14ac:dyDescent="0.25">
      <c r="A765" t="str">
        <f t="shared" si="11"/>
        <v>5_SE_4_0</v>
      </c>
      <c r="B765">
        <v>5</v>
      </c>
      <c r="C765" t="s">
        <v>490</v>
      </c>
      <c r="D765">
        <v>4</v>
      </c>
      <c r="E765">
        <v>0</v>
      </c>
      <c r="F765">
        <v>145896.40272805089</v>
      </c>
      <c r="G765">
        <v>3034.6797997609528</v>
      </c>
      <c r="H765">
        <v>1993.192002371783</v>
      </c>
      <c r="I765">
        <v>5027.871802132735</v>
      </c>
      <c r="J765">
        <v>2.08</v>
      </c>
      <c r="K765">
        <v>1.363</v>
      </c>
      <c r="L765">
        <v>3.2458</v>
      </c>
      <c r="M765">
        <v>0.2</v>
      </c>
      <c r="N765" t="s">
        <v>3183</v>
      </c>
      <c r="O765" t="s">
        <v>3183</v>
      </c>
    </row>
    <row r="766" spans="1:15" x14ac:dyDescent="0.25">
      <c r="A766" t="str">
        <f t="shared" si="11"/>
        <v>5_SE_5_0</v>
      </c>
      <c r="B766">
        <v>5</v>
      </c>
      <c r="C766" t="s">
        <v>490</v>
      </c>
      <c r="D766">
        <v>5</v>
      </c>
      <c r="E766">
        <v>0</v>
      </c>
      <c r="F766">
        <v>182507.25211997319</v>
      </c>
      <c r="G766">
        <v>3803.9735457917168</v>
      </c>
      <c r="H766">
        <v>2543.6684477279691</v>
      </c>
      <c r="I766">
        <v>6347.6419935196864</v>
      </c>
      <c r="J766">
        <v>2.0842999999999998</v>
      </c>
      <c r="K766">
        <v>1.3919999999999999</v>
      </c>
      <c r="L766">
        <v>3.2778</v>
      </c>
      <c r="M766">
        <v>0.2</v>
      </c>
      <c r="N766" t="s">
        <v>3183</v>
      </c>
      <c r="O766" t="s">
        <v>3183</v>
      </c>
    </row>
    <row r="767" spans="1:15" x14ac:dyDescent="0.25">
      <c r="A767" t="str">
        <f t="shared" si="11"/>
        <v>6_SE_1_0</v>
      </c>
      <c r="B767">
        <v>6</v>
      </c>
      <c r="C767" t="s">
        <v>490</v>
      </c>
      <c r="D767">
        <v>1</v>
      </c>
      <c r="E767">
        <v>0</v>
      </c>
      <c r="F767">
        <v>46618.642170014158</v>
      </c>
      <c r="G767">
        <v>1031.3132190416929</v>
      </c>
      <c r="H767">
        <v>567.94915627421858</v>
      </c>
      <c r="I767">
        <v>1599.262375315911</v>
      </c>
      <c r="J767">
        <v>2.2122000000000002</v>
      </c>
      <c r="K767">
        <v>1.552</v>
      </c>
      <c r="L767">
        <v>3.2734999999999999</v>
      </c>
      <c r="M767">
        <v>0.2</v>
      </c>
      <c r="N767" t="s">
        <v>3183</v>
      </c>
      <c r="O767" t="s">
        <v>3183</v>
      </c>
    </row>
    <row r="768" spans="1:15" x14ac:dyDescent="0.25">
      <c r="A768" t="str">
        <f t="shared" si="11"/>
        <v>6_SE_2_0</v>
      </c>
      <c r="B768">
        <v>6</v>
      </c>
      <c r="C768" t="s">
        <v>490</v>
      </c>
      <c r="D768">
        <v>2</v>
      </c>
      <c r="E768">
        <v>0</v>
      </c>
      <c r="F768">
        <v>93276.966951250404</v>
      </c>
      <c r="G768">
        <v>1997.6828467943751</v>
      </c>
      <c r="H768">
        <v>1163.758023890364</v>
      </c>
      <c r="I768">
        <v>3161.4408706847389</v>
      </c>
      <c r="J768">
        <v>2.1417000000000002</v>
      </c>
      <c r="K768">
        <v>1.5920000000000001</v>
      </c>
      <c r="L768">
        <v>3.2326000000000001</v>
      </c>
      <c r="M768">
        <v>0.2</v>
      </c>
      <c r="N768" t="s">
        <v>3183</v>
      </c>
      <c r="O768" t="s">
        <v>3183</v>
      </c>
    </row>
    <row r="769" spans="1:15" x14ac:dyDescent="0.25">
      <c r="A769" t="str">
        <f t="shared" si="11"/>
        <v>6_SE_3_0</v>
      </c>
      <c r="B769">
        <v>6</v>
      </c>
      <c r="C769" t="s">
        <v>490</v>
      </c>
      <c r="D769">
        <v>3</v>
      </c>
      <c r="E769">
        <v>0</v>
      </c>
      <c r="F769">
        <v>139677.84119343091</v>
      </c>
      <c r="G769">
        <v>2925.4115430337379</v>
      </c>
      <c r="H769">
        <v>1779.265737463822</v>
      </c>
      <c r="I769">
        <v>4704.6772804975599</v>
      </c>
      <c r="J769">
        <v>2.0943999999999998</v>
      </c>
      <c r="K769">
        <v>1.623</v>
      </c>
      <c r="L769">
        <v>3.2113</v>
      </c>
      <c r="M769">
        <v>0.2</v>
      </c>
      <c r="N769" t="s">
        <v>3183</v>
      </c>
      <c r="O769" t="s">
        <v>3183</v>
      </c>
    </row>
    <row r="770" spans="1:15" x14ac:dyDescent="0.25">
      <c r="A770" t="str">
        <f t="shared" si="11"/>
        <v>6_SE_4_0</v>
      </c>
      <c r="B770">
        <v>6</v>
      </c>
      <c r="C770" t="s">
        <v>490</v>
      </c>
      <c r="D770">
        <v>4</v>
      </c>
      <c r="E770">
        <v>0</v>
      </c>
      <c r="F770">
        <v>185866.92483102091</v>
      </c>
      <c r="G770">
        <v>3866.07614500107</v>
      </c>
      <c r="H770">
        <v>2424.4400477404679</v>
      </c>
      <c r="I770">
        <v>6290.5161927415375</v>
      </c>
      <c r="J770">
        <v>2.08</v>
      </c>
      <c r="K770">
        <v>1.6579999999999999</v>
      </c>
      <c r="L770">
        <v>3.2271000000000001</v>
      </c>
      <c r="M770">
        <v>0.2</v>
      </c>
      <c r="N770" t="s">
        <v>3183</v>
      </c>
      <c r="O770" t="s">
        <v>3183</v>
      </c>
    </row>
    <row r="771" spans="1:15" x14ac:dyDescent="0.25">
      <c r="A771" t="str">
        <f t="shared" si="11"/>
        <v>6_SE_5_0</v>
      </c>
      <c r="B771">
        <v>6</v>
      </c>
      <c r="C771" t="s">
        <v>490</v>
      </c>
      <c r="D771">
        <v>5</v>
      </c>
      <c r="E771">
        <v>0</v>
      </c>
      <c r="F771">
        <v>232507.86912223979</v>
      </c>
      <c r="G771">
        <v>4846.1295266666839</v>
      </c>
      <c r="H771">
        <v>3097.0078694672889</v>
      </c>
      <c r="I771">
        <v>7943.1373961339732</v>
      </c>
      <c r="J771">
        <v>2.0842999999999998</v>
      </c>
      <c r="K771">
        <v>1.6950000000000001</v>
      </c>
      <c r="L771">
        <v>3.2591000000000001</v>
      </c>
      <c r="M771">
        <v>0.2</v>
      </c>
      <c r="N771" t="s">
        <v>3183</v>
      </c>
      <c r="O771" t="s">
        <v>3183</v>
      </c>
    </row>
    <row r="772" spans="1:15" x14ac:dyDescent="0.25">
      <c r="A772" t="str">
        <f t="shared" si="11"/>
        <v>7_SE_1_0</v>
      </c>
      <c r="B772">
        <v>7</v>
      </c>
      <c r="C772" t="s">
        <v>490</v>
      </c>
      <c r="D772">
        <v>1</v>
      </c>
      <c r="E772">
        <v>0</v>
      </c>
      <c r="F772">
        <v>56643.94101735382</v>
      </c>
      <c r="G772">
        <v>1253.0962385556161</v>
      </c>
      <c r="H772">
        <v>667.58579469405106</v>
      </c>
      <c r="I772">
        <v>1920.682033249667</v>
      </c>
      <c r="J772">
        <v>2.2122000000000002</v>
      </c>
      <c r="K772">
        <v>1.8240000000000001</v>
      </c>
      <c r="L772">
        <v>3.2616000000000001</v>
      </c>
      <c r="M772">
        <v>0.2</v>
      </c>
      <c r="N772" t="s">
        <v>3183</v>
      </c>
      <c r="O772" t="s">
        <v>3183</v>
      </c>
    </row>
    <row r="773" spans="1:15" x14ac:dyDescent="0.25">
      <c r="A773" t="str">
        <f t="shared" si="11"/>
        <v>7_SE_2_0</v>
      </c>
      <c r="B773">
        <v>7</v>
      </c>
      <c r="C773" t="s">
        <v>490</v>
      </c>
      <c r="D773">
        <v>2</v>
      </c>
      <c r="E773">
        <v>0</v>
      </c>
      <c r="F773">
        <v>113336.0983572955</v>
      </c>
      <c r="G773">
        <v>2427.2828224496029</v>
      </c>
      <c r="H773">
        <v>1369.0109460912231</v>
      </c>
      <c r="I773">
        <v>3796.293768540826</v>
      </c>
      <c r="J773">
        <v>2.1417000000000002</v>
      </c>
      <c r="K773">
        <v>1.873</v>
      </c>
      <c r="L773">
        <v>3.2206000000000001</v>
      </c>
      <c r="M773">
        <v>0.2</v>
      </c>
      <c r="N773" t="s">
        <v>3183</v>
      </c>
      <c r="O773" t="s">
        <v>3183</v>
      </c>
    </row>
    <row r="774" spans="1:15" x14ac:dyDescent="0.25">
      <c r="A774" t="str">
        <f t="shared" si="11"/>
        <v>7_SE_3_0</v>
      </c>
      <c r="B774">
        <v>7</v>
      </c>
      <c r="C774" t="s">
        <v>490</v>
      </c>
      <c r="D774">
        <v>3</v>
      </c>
      <c r="E774">
        <v>0</v>
      </c>
      <c r="F774">
        <v>169715.4406414924</v>
      </c>
      <c r="G774">
        <v>3554.5187757886761</v>
      </c>
      <c r="H774">
        <v>2094.362988431667</v>
      </c>
      <c r="I774">
        <v>5648.881764220343</v>
      </c>
      <c r="J774">
        <v>2.0943999999999998</v>
      </c>
      <c r="K774">
        <v>1.911</v>
      </c>
      <c r="L774">
        <v>3.1993</v>
      </c>
      <c r="M774">
        <v>0.2</v>
      </c>
      <c r="N774" t="s">
        <v>3183</v>
      </c>
      <c r="O774" t="s">
        <v>3183</v>
      </c>
    </row>
    <row r="775" spans="1:15" x14ac:dyDescent="0.25">
      <c r="A775" t="str">
        <f t="shared" si="11"/>
        <v>7_SE_4_0</v>
      </c>
      <c r="B775">
        <v>7</v>
      </c>
      <c r="C775" t="s">
        <v>490</v>
      </c>
      <c r="D775">
        <v>4</v>
      </c>
      <c r="E775">
        <v>0</v>
      </c>
      <c r="F775">
        <v>225837.44693399101</v>
      </c>
      <c r="G775">
        <v>4697.4724902411872</v>
      </c>
      <c r="H775">
        <v>2855.6880931091541</v>
      </c>
      <c r="I775">
        <v>7553.1605833503409</v>
      </c>
      <c r="J775">
        <v>2.08</v>
      </c>
      <c r="K775">
        <v>1.9530000000000001</v>
      </c>
      <c r="L775">
        <v>3.2149999999999999</v>
      </c>
      <c r="M775">
        <v>0.2</v>
      </c>
      <c r="N775" t="s">
        <v>3183</v>
      </c>
      <c r="O775" t="s">
        <v>3183</v>
      </c>
    </row>
    <row r="776" spans="1:15" x14ac:dyDescent="0.25">
      <c r="A776" t="str">
        <f t="shared" ref="A776:A839" si="12">B776&amp;"_"&amp;C776&amp;"_"&amp;D776&amp;"_"&amp;E776</f>
        <v>7_SE_5_0</v>
      </c>
      <c r="B776">
        <v>7</v>
      </c>
      <c r="C776" t="s">
        <v>490</v>
      </c>
      <c r="D776">
        <v>5</v>
      </c>
      <c r="E776">
        <v>0</v>
      </c>
      <c r="F776">
        <v>282508.48612450628</v>
      </c>
      <c r="G776">
        <v>5888.2855075416501</v>
      </c>
      <c r="H776">
        <v>3650.34729120661</v>
      </c>
      <c r="I776">
        <v>9538.63279874826</v>
      </c>
      <c r="J776">
        <v>2.0842999999999998</v>
      </c>
      <c r="K776">
        <v>1.998</v>
      </c>
      <c r="L776">
        <v>3.2471000000000001</v>
      </c>
      <c r="M776">
        <v>0.2</v>
      </c>
      <c r="N776" t="s">
        <v>3183</v>
      </c>
      <c r="O776" t="s">
        <v>3183</v>
      </c>
    </row>
    <row r="777" spans="1:15" x14ac:dyDescent="0.25">
      <c r="A777" t="str">
        <f t="shared" si="12"/>
        <v>8_SE_1_0</v>
      </c>
      <c r="B777">
        <v>8</v>
      </c>
      <c r="C777" t="s">
        <v>490</v>
      </c>
      <c r="D777">
        <v>1</v>
      </c>
      <c r="E777">
        <v>0</v>
      </c>
      <c r="F777">
        <v>68799.61586975315</v>
      </c>
      <c r="G777">
        <v>1522.0081497162471</v>
      </c>
      <c r="H777">
        <v>788.73488913634708</v>
      </c>
      <c r="I777">
        <v>2310.7430388525941</v>
      </c>
      <c r="J777">
        <v>2.2122000000000002</v>
      </c>
      <c r="K777">
        <v>2.1549999999999998</v>
      </c>
      <c r="L777">
        <v>3.2523</v>
      </c>
      <c r="M777">
        <v>0.2</v>
      </c>
      <c r="N777" t="s">
        <v>3183</v>
      </c>
      <c r="O777" t="s">
        <v>3183</v>
      </c>
    </row>
    <row r="778" spans="1:15" x14ac:dyDescent="0.25">
      <c r="A778" t="str">
        <f t="shared" si="12"/>
        <v>8_SE_2_0</v>
      </c>
      <c r="B778">
        <v>8</v>
      </c>
      <c r="C778" t="s">
        <v>490</v>
      </c>
      <c r="D778">
        <v>2</v>
      </c>
      <c r="E778">
        <v>0</v>
      </c>
      <c r="F778">
        <v>137657.79518712519</v>
      </c>
      <c r="G778">
        <v>2948.1727929315671</v>
      </c>
      <c r="H778">
        <v>1618.579840130903</v>
      </c>
      <c r="I778">
        <v>4566.7526330624696</v>
      </c>
      <c r="J778">
        <v>2.1417000000000002</v>
      </c>
      <c r="K778">
        <v>2.214</v>
      </c>
      <c r="L778">
        <v>3.2113</v>
      </c>
      <c r="M778">
        <v>0.2</v>
      </c>
      <c r="N778" t="s">
        <v>3183</v>
      </c>
      <c r="O778" t="s">
        <v>3183</v>
      </c>
    </row>
    <row r="779" spans="1:15" x14ac:dyDescent="0.25">
      <c r="A779" t="str">
        <f t="shared" si="12"/>
        <v>8_SE_3_0</v>
      </c>
      <c r="B779">
        <v>8</v>
      </c>
      <c r="C779" t="s">
        <v>490</v>
      </c>
      <c r="D779">
        <v>3</v>
      </c>
      <c r="E779">
        <v>0</v>
      </c>
      <c r="F779">
        <v>206136.02997226699</v>
      </c>
      <c r="G779">
        <v>4317.3112955040388</v>
      </c>
      <c r="H779">
        <v>2477.492600403933</v>
      </c>
      <c r="I779">
        <v>6794.8038959079713</v>
      </c>
      <c r="J779">
        <v>2.0943999999999998</v>
      </c>
      <c r="K779">
        <v>2.2599999999999998</v>
      </c>
      <c r="L779">
        <v>3.1899000000000002</v>
      </c>
      <c r="M779">
        <v>0.2</v>
      </c>
      <c r="N779" t="s">
        <v>3183</v>
      </c>
      <c r="O779" t="s">
        <v>3183</v>
      </c>
    </row>
    <row r="780" spans="1:15" x14ac:dyDescent="0.25">
      <c r="A780" t="str">
        <f t="shared" si="12"/>
        <v>8_SE_4_0</v>
      </c>
      <c r="B780">
        <v>8</v>
      </c>
      <c r="C780" t="s">
        <v>490</v>
      </c>
      <c r="D780">
        <v>4</v>
      </c>
      <c r="E780">
        <v>0</v>
      </c>
      <c r="F780">
        <v>274301.70498384209</v>
      </c>
      <c r="G780">
        <v>5705.5405588448302</v>
      </c>
      <c r="H780">
        <v>3380.0465119097148</v>
      </c>
      <c r="I780">
        <v>9085.5870707545455</v>
      </c>
      <c r="J780">
        <v>2.08</v>
      </c>
      <c r="K780">
        <v>2.3119999999999998</v>
      </c>
      <c r="L780">
        <v>3.2057000000000002</v>
      </c>
      <c r="M780">
        <v>0.2</v>
      </c>
      <c r="N780" t="s">
        <v>3183</v>
      </c>
      <c r="O780" t="s">
        <v>3183</v>
      </c>
    </row>
    <row r="781" spans="1:15" x14ac:dyDescent="0.25">
      <c r="A781" t="str">
        <f t="shared" si="12"/>
        <v>8_SE_5_0</v>
      </c>
      <c r="B781">
        <v>8</v>
      </c>
      <c r="C781" t="s">
        <v>490</v>
      </c>
      <c r="D781">
        <v>5</v>
      </c>
      <c r="E781">
        <v>0</v>
      </c>
      <c r="F781">
        <v>343134.23423975462</v>
      </c>
      <c r="G781">
        <v>7151.8996343525478</v>
      </c>
      <c r="H781">
        <v>4323.1577244578293</v>
      </c>
      <c r="I781">
        <v>11475.05735881038</v>
      </c>
      <c r="J781">
        <v>2.0842999999999998</v>
      </c>
      <c r="K781">
        <v>2.3660000000000001</v>
      </c>
      <c r="L781">
        <v>3.2376999999999998</v>
      </c>
      <c r="M781">
        <v>0.2</v>
      </c>
      <c r="N781" t="s">
        <v>3183</v>
      </c>
      <c r="O781" t="s">
        <v>3183</v>
      </c>
    </row>
    <row r="782" spans="1:15" x14ac:dyDescent="0.25">
      <c r="A782" t="str">
        <f t="shared" si="12"/>
        <v>9_SE_1_0</v>
      </c>
      <c r="B782">
        <v>9</v>
      </c>
      <c r="C782" t="s">
        <v>490</v>
      </c>
      <c r="D782">
        <v>1</v>
      </c>
      <c r="E782">
        <v>0</v>
      </c>
      <c r="F782">
        <v>81114.534159183968</v>
      </c>
      <c r="G782">
        <v>1773.4760069986501</v>
      </c>
      <c r="H782">
        <v>690.51816870418497</v>
      </c>
      <c r="I782">
        <v>2463.994175702835</v>
      </c>
      <c r="J782">
        <v>2.1863999999999999</v>
      </c>
      <c r="K782">
        <v>1.887</v>
      </c>
      <c r="L782">
        <v>2.7444000000000002</v>
      </c>
      <c r="M782">
        <v>0.65</v>
      </c>
      <c r="N782" t="s">
        <v>3183</v>
      </c>
      <c r="O782" t="s">
        <v>3183</v>
      </c>
    </row>
    <row r="783" spans="1:15" x14ac:dyDescent="0.25">
      <c r="A783" t="str">
        <f t="shared" si="12"/>
        <v>9_SE_2_0</v>
      </c>
      <c r="B783">
        <v>9</v>
      </c>
      <c r="C783" t="s">
        <v>490</v>
      </c>
      <c r="D783">
        <v>2</v>
      </c>
      <c r="E783">
        <v>0</v>
      </c>
      <c r="F783">
        <v>162256.27561759719</v>
      </c>
      <c r="G783">
        <v>3433.827000953906</v>
      </c>
      <c r="H783">
        <v>1419.598711865468</v>
      </c>
      <c r="I783">
        <v>4853.4257128193749</v>
      </c>
      <c r="J783">
        <v>2.1162999999999998</v>
      </c>
      <c r="K783">
        <v>1.9419999999999999</v>
      </c>
      <c r="L783">
        <v>2.6983999999999999</v>
      </c>
      <c r="M783">
        <v>0.65</v>
      </c>
      <c r="N783" t="s">
        <v>3183</v>
      </c>
      <c r="O783" t="s">
        <v>3183</v>
      </c>
    </row>
    <row r="784" spans="1:15" x14ac:dyDescent="0.25">
      <c r="A784" t="str">
        <f t="shared" si="12"/>
        <v>9_SE_3_0</v>
      </c>
      <c r="B784">
        <v>9</v>
      </c>
      <c r="C784" t="s">
        <v>490</v>
      </c>
      <c r="D784">
        <v>3</v>
      </c>
      <c r="E784">
        <v>0</v>
      </c>
      <c r="F784">
        <v>243045.70031263839</v>
      </c>
      <c r="G784">
        <v>5030.0608288594358</v>
      </c>
      <c r="H784">
        <v>2162.5390223123368</v>
      </c>
      <c r="I784">
        <v>7192.5998511717726</v>
      </c>
      <c r="J784">
        <v>2.0695999999999999</v>
      </c>
      <c r="K784">
        <v>1.9730000000000001</v>
      </c>
      <c r="L784">
        <v>2.6661999999999999</v>
      </c>
      <c r="M784">
        <v>0.65</v>
      </c>
      <c r="N784" t="s">
        <v>3183</v>
      </c>
      <c r="O784" t="s">
        <v>3183</v>
      </c>
    </row>
    <row r="785" spans="1:15" x14ac:dyDescent="0.25">
      <c r="A785" t="str">
        <f t="shared" si="12"/>
        <v>9_SE_4_0</v>
      </c>
      <c r="B785">
        <v>9</v>
      </c>
      <c r="C785" t="s">
        <v>490</v>
      </c>
      <c r="D785">
        <v>4</v>
      </c>
      <c r="E785">
        <v>0</v>
      </c>
      <c r="F785">
        <v>323537.91367769212</v>
      </c>
      <c r="G785">
        <v>6648.5213787376197</v>
      </c>
      <c r="H785">
        <v>2940.7856156702051</v>
      </c>
      <c r="I785">
        <v>9589.3069944078234</v>
      </c>
      <c r="J785">
        <v>2.0548999999999999</v>
      </c>
      <c r="K785">
        <v>2.0110000000000001</v>
      </c>
      <c r="L785">
        <v>2.6701999999999999</v>
      </c>
      <c r="M785">
        <v>0.65</v>
      </c>
      <c r="N785" t="s">
        <v>3183</v>
      </c>
      <c r="O785" t="s">
        <v>3183</v>
      </c>
    </row>
    <row r="786" spans="1:15" x14ac:dyDescent="0.25">
      <c r="A786" t="str">
        <f t="shared" si="12"/>
        <v>9_SE_5_0</v>
      </c>
      <c r="B786">
        <v>9</v>
      </c>
      <c r="C786" t="s">
        <v>490</v>
      </c>
      <c r="D786">
        <v>5</v>
      </c>
      <c r="E786">
        <v>0</v>
      </c>
      <c r="F786">
        <v>404556.2885201656</v>
      </c>
      <c r="G786">
        <v>8327.024205855676</v>
      </c>
      <c r="H786">
        <v>3753.4498088229188</v>
      </c>
      <c r="I786">
        <v>12080.474014678601</v>
      </c>
      <c r="J786">
        <v>2.0583</v>
      </c>
      <c r="K786">
        <v>2.0539999999999998</v>
      </c>
      <c r="L786">
        <v>2.6926000000000001</v>
      </c>
      <c r="M786">
        <v>0.65</v>
      </c>
      <c r="N786" t="s">
        <v>3183</v>
      </c>
      <c r="O786" t="s">
        <v>3183</v>
      </c>
    </row>
    <row r="787" spans="1:15" x14ac:dyDescent="0.25">
      <c r="A787" t="str">
        <f t="shared" si="12"/>
        <v>10_SE_1_0</v>
      </c>
      <c r="B787">
        <v>10</v>
      </c>
      <c r="C787" t="s">
        <v>490</v>
      </c>
      <c r="D787">
        <v>1</v>
      </c>
      <c r="E787">
        <v>0</v>
      </c>
      <c r="F787">
        <v>95008.136796054634</v>
      </c>
      <c r="G787">
        <v>2077.243650894728</v>
      </c>
      <c r="H787">
        <v>767.60949452295995</v>
      </c>
      <c r="I787">
        <v>2844.8531454176882</v>
      </c>
      <c r="J787">
        <v>2.1863999999999999</v>
      </c>
      <c r="K787">
        <v>2.097</v>
      </c>
      <c r="L787">
        <v>2.7439</v>
      </c>
      <c r="M787">
        <v>0.65</v>
      </c>
      <c r="N787" t="s">
        <v>3183</v>
      </c>
      <c r="O787" t="s">
        <v>3183</v>
      </c>
    </row>
    <row r="788" spans="1:15" x14ac:dyDescent="0.25">
      <c r="A788" t="str">
        <f t="shared" si="12"/>
        <v>10_SE_2_0</v>
      </c>
      <c r="B788">
        <v>10</v>
      </c>
      <c r="C788" t="s">
        <v>490</v>
      </c>
      <c r="D788">
        <v>2</v>
      </c>
      <c r="E788">
        <v>0</v>
      </c>
      <c r="F788">
        <v>190048.14105992901</v>
      </c>
      <c r="G788">
        <v>4021.9858108335939</v>
      </c>
      <c r="H788">
        <v>1580.0156499236559</v>
      </c>
      <c r="I788">
        <v>5602.0014607572502</v>
      </c>
      <c r="J788">
        <v>2.1162999999999998</v>
      </c>
      <c r="K788">
        <v>2.161</v>
      </c>
      <c r="L788">
        <v>2.6977000000000002</v>
      </c>
      <c r="M788">
        <v>0.65</v>
      </c>
      <c r="N788" t="s">
        <v>3183</v>
      </c>
      <c r="O788" t="s">
        <v>3183</v>
      </c>
    </row>
    <row r="789" spans="1:15" x14ac:dyDescent="0.25">
      <c r="A789" t="str">
        <f t="shared" si="12"/>
        <v>10_SE_3_0</v>
      </c>
      <c r="B789">
        <v>10</v>
      </c>
      <c r="C789" t="s">
        <v>490</v>
      </c>
      <c r="D789">
        <v>3</v>
      </c>
      <c r="E789">
        <v>0</v>
      </c>
      <c r="F789">
        <v>284675.48241946718</v>
      </c>
      <c r="G789">
        <v>5891.6285752550884</v>
      </c>
      <c r="H789">
        <v>2408.629123297183</v>
      </c>
      <c r="I789">
        <v>8300.2576985522719</v>
      </c>
      <c r="J789">
        <v>2.0695999999999999</v>
      </c>
      <c r="K789">
        <v>2.198</v>
      </c>
      <c r="L789">
        <v>2.6654</v>
      </c>
      <c r="M789">
        <v>0.65</v>
      </c>
      <c r="N789" t="s">
        <v>3183</v>
      </c>
      <c r="O789" t="s">
        <v>3183</v>
      </c>
    </row>
    <row r="790" spans="1:15" x14ac:dyDescent="0.25">
      <c r="A790" t="str">
        <f t="shared" si="12"/>
        <v>10_SE_4_0</v>
      </c>
      <c r="B790">
        <v>10</v>
      </c>
      <c r="C790" t="s">
        <v>490</v>
      </c>
      <c r="D790">
        <v>4</v>
      </c>
      <c r="E790">
        <v>0</v>
      </c>
      <c r="F790">
        <v>378954.70497404039</v>
      </c>
      <c r="G790">
        <v>7787.3051382257017</v>
      </c>
      <c r="H790">
        <v>3277.5099254508509</v>
      </c>
      <c r="I790">
        <v>11064.815063676549</v>
      </c>
      <c r="J790">
        <v>2.0548999999999999</v>
      </c>
      <c r="K790">
        <v>2.242</v>
      </c>
      <c r="L790">
        <v>2.6690999999999998</v>
      </c>
      <c r="M790">
        <v>0.65</v>
      </c>
      <c r="N790" t="s">
        <v>3183</v>
      </c>
      <c r="O790" t="s">
        <v>3183</v>
      </c>
    </row>
    <row r="791" spans="1:15" x14ac:dyDescent="0.25">
      <c r="A791" t="str">
        <f t="shared" si="12"/>
        <v>10_SE_5_0</v>
      </c>
      <c r="B791">
        <v>10</v>
      </c>
      <c r="C791" t="s">
        <v>490</v>
      </c>
      <c r="D791">
        <v>5</v>
      </c>
      <c r="E791">
        <v>0</v>
      </c>
      <c r="F791">
        <v>473850.21192378033</v>
      </c>
      <c r="G791">
        <v>9753.3082456150696</v>
      </c>
      <c r="H791">
        <v>4185.5032243617534</v>
      </c>
      <c r="I791">
        <v>13938.811469976819</v>
      </c>
      <c r="J791">
        <v>2.0583</v>
      </c>
      <c r="K791">
        <v>2.2909999999999999</v>
      </c>
      <c r="L791">
        <v>2.6909999999999998</v>
      </c>
      <c r="M791">
        <v>0.65</v>
      </c>
      <c r="N791" t="s">
        <v>3183</v>
      </c>
      <c r="O791" t="s">
        <v>3183</v>
      </c>
    </row>
    <row r="792" spans="1:15" x14ac:dyDescent="0.25">
      <c r="A792" t="str">
        <f t="shared" si="12"/>
        <v>11_SE_1_0</v>
      </c>
      <c r="B792">
        <v>11</v>
      </c>
      <c r="C792" t="s">
        <v>490</v>
      </c>
      <c r="D792">
        <v>1</v>
      </c>
      <c r="E792">
        <v>0</v>
      </c>
      <c r="F792">
        <v>116566.4838437393</v>
      </c>
      <c r="G792">
        <v>2548.5921168131531</v>
      </c>
      <c r="H792">
        <v>887.16638117411128</v>
      </c>
      <c r="I792">
        <v>3435.758497987264</v>
      </c>
      <c r="J792">
        <v>2.1863999999999999</v>
      </c>
      <c r="K792">
        <v>2.4239999999999999</v>
      </c>
      <c r="L792">
        <v>2.7433999999999998</v>
      </c>
      <c r="M792">
        <v>0.65</v>
      </c>
      <c r="N792" t="s">
        <v>3183</v>
      </c>
      <c r="O792" t="s">
        <v>3183</v>
      </c>
    </row>
    <row r="793" spans="1:15" x14ac:dyDescent="0.25">
      <c r="A793" t="str">
        <f t="shared" si="12"/>
        <v>11_SE_2_0</v>
      </c>
      <c r="B793">
        <v>11</v>
      </c>
      <c r="C793" t="s">
        <v>490</v>
      </c>
      <c r="D793">
        <v>2</v>
      </c>
      <c r="E793">
        <v>0</v>
      </c>
      <c r="F793">
        <v>233172.06621943621</v>
      </c>
      <c r="G793">
        <v>4934.616758611689</v>
      </c>
      <c r="H793">
        <v>1828.7978504715229</v>
      </c>
      <c r="I793">
        <v>6763.4146090832128</v>
      </c>
      <c r="J793">
        <v>2.1162999999999998</v>
      </c>
      <c r="K793">
        <v>2.5019999999999998</v>
      </c>
      <c r="L793">
        <v>2.6968000000000001</v>
      </c>
      <c r="M793">
        <v>0.65</v>
      </c>
      <c r="N793" t="s">
        <v>3183</v>
      </c>
      <c r="O793" t="s">
        <v>3183</v>
      </c>
    </row>
    <row r="794" spans="1:15" x14ac:dyDescent="0.25">
      <c r="A794" t="str">
        <f t="shared" si="12"/>
        <v>11_SE_3_0</v>
      </c>
      <c r="B794">
        <v>11</v>
      </c>
      <c r="C794" t="s">
        <v>490</v>
      </c>
      <c r="D794">
        <v>3</v>
      </c>
      <c r="E794">
        <v>0</v>
      </c>
      <c r="F794">
        <v>349271.34813084279</v>
      </c>
      <c r="G794">
        <v>7228.5011609585044</v>
      </c>
      <c r="H794">
        <v>2790.277330756734</v>
      </c>
      <c r="I794">
        <v>10018.77849171524</v>
      </c>
      <c r="J794">
        <v>2.0695999999999999</v>
      </c>
      <c r="K794">
        <v>2.5459999999999998</v>
      </c>
      <c r="L794">
        <v>2.6644999999999999</v>
      </c>
      <c r="M794">
        <v>0.65</v>
      </c>
      <c r="N794" t="s">
        <v>3183</v>
      </c>
      <c r="O794" t="s">
        <v>3183</v>
      </c>
    </row>
    <row r="795" spans="1:15" x14ac:dyDescent="0.25">
      <c r="A795" t="str">
        <f t="shared" si="12"/>
        <v>11_SE_4_0</v>
      </c>
      <c r="B795">
        <v>11</v>
      </c>
      <c r="C795" t="s">
        <v>490</v>
      </c>
      <c r="D795">
        <v>4</v>
      </c>
      <c r="E795">
        <v>0</v>
      </c>
      <c r="F795">
        <v>464943.51941338001</v>
      </c>
      <c r="G795">
        <v>9554.3267049833375</v>
      </c>
      <c r="H795">
        <v>3799.7179651954139</v>
      </c>
      <c r="I795">
        <v>13354.04467017875</v>
      </c>
      <c r="J795">
        <v>2.0548999999999999</v>
      </c>
      <c r="K795">
        <v>2.5990000000000002</v>
      </c>
      <c r="L795">
        <v>2.6678000000000002</v>
      </c>
      <c r="M795">
        <v>0.65</v>
      </c>
      <c r="N795" t="s">
        <v>3183</v>
      </c>
      <c r="O795" t="s">
        <v>3183</v>
      </c>
    </row>
    <row r="796" spans="1:15" x14ac:dyDescent="0.25">
      <c r="A796" t="str">
        <f t="shared" si="12"/>
        <v>11_SE_5_0</v>
      </c>
      <c r="B796">
        <v>11</v>
      </c>
      <c r="C796" t="s">
        <v>490</v>
      </c>
      <c r="D796">
        <v>5</v>
      </c>
      <c r="E796">
        <v>0</v>
      </c>
      <c r="F796">
        <v>581371.81651224149</v>
      </c>
      <c r="G796">
        <v>11966.436627170129</v>
      </c>
      <c r="H796">
        <v>4855.5521654092681</v>
      </c>
      <c r="I796">
        <v>16821.988792579399</v>
      </c>
      <c r="J796">
        <v>2.0583</v>
      </c>
      <c r="K796">
        <v>2.6579999999999999</v>
      </c>
      <c r="L796">
        <v>2.6892</v>
      </c>
      <c r="M796">
        <v>0.65</v>
      </c>
      <c r="N796" t="s">
        <v>3183</v>
      </c>
      <c r="O796" t="s">
        <v>3183</v>
      </c>
    </row>
    <row r="797" spans="1:15" x14ac:dyDescent="0.25">
      <c r="A797" t="str">
        <f t="shared" si="12"/>
        <v>12_SE_1_0</v>
      </c>
      <c r="B797">
        <v>12</v>
      </c>
      <c r="C797" t="s">
        <v>490</v>
      </c>
      <c r="D797">
        <v>1</v>
      </c>
      <c r="E797">
        <v>0</v>
      </c>
      <c r="F797">
        <v>141634.32924802389</v>
      </c>
      <c r="G797">
        <v>3096.6717283462049</v>
      </c>
      <c r="H797">
        <v>1026.322757440206</v>
      </c>
      <c r="I797">
        <v>4122.9944857864102</v>
      </c>
      <c r="J797">
        <v>2.1863999999999999</v>
      </c>
      <c r="K797">
        <v>2.8039999999999998</v>
      </c>
      <c r="L797">
        <v>2.7429999999999999</v>
      </c>
      <c r="M797">
        <v>0.65</v>
      </c>
      <c r="N797" t="s">
        <v>3183</v>
      </c>
      <c r="O797" t="s">
        <v>3183</v>
      </c>
    </row>
    <row r="798" spans="1:15" x14ac:dyDescent="0.25">
      <c r="A798" t="str">
        <f t="shared" si="12"/>
        <v>12_SE_2_0</v>
      </c>
      <c r="B798">
        <v>12</v>
      </c>
      <c r="C798" t="s">
        <v>490</v>
      </c>
      <c r="D798">
        <v>2</v>
      </c>
      <c r="E798">
        <v>0</v>
      </c>
      <c r="F798">
        <v>283316.16524211911</v>
      </c>
      <c r="G798">
        <v>5995.8155350978468</v>
      </c>
      <c r="H798">
        <v>2118.3640183223201</v>
      </c>
      <c r="I798">
        <v>8114.1795534201656</v>
      </c>
      <c r="J798">
        <v>2.1162999999999998</v>
      </c>
      <c r="K798">
        <v>2.8980000000000001</v>
      </c>
      <c r="L798">
        <v>2.6962999999999999</v>
      </c>
      <c r="M798">
        <v>0.65</v>
      </c>
      <c r="N798" t="s">
        <v>3183</v>
      </c>
      <c r="O798" t="s">
        <v>3183</v>
      </c>
    </row>
    <row r="799" spans="1:15" x14ac:dyDescent="0.25">
      <c r="A799" t="str">
        <f t="shared" si="12"/>
        <v>12_SE_3_0</v>
      </c>
      <c r="B799">
        <v>12</v>
      </c>
      <c r="C799" t="s">
        <v>490</v>
      </c>
      <c r="D799">
        <v>3</v>
      </c>
      <c r="E799">
        <v>0</v>
      </c>
      <c r="F799">
        <v>424382.81988825608</v>
      </c>
      <c r="G799">
        <v>8783.0041675903849</v>
      </c>
      <c r="H799">
        <v>3234.4908181276851</v>
      </c>
      <c r="I799">
        <v>12017.494985718071</v>
      </c>
      <c r="J799">
        <v>2.0695999999999999</v>
      </c>
      <c r="K799">
        <v>2.9510000000000001</v>
      </c>
      <c r="L799">
        <v>2.6638999999999999</v>
      </c>
      <c r="M799">
        <v>0.65</v>
      </c>
      <c r="N799" t="s">
        <v>3183</v>
      </c>
      <c r="O799" t="s">
        <v>3183</v>
      </c>
    </row>
    <row r="800" spans="1:15" x14ac:dyDescent="0.25">
      <c r="A800" t="str">
        <f t="shared" si="12"/>
        <v>12_SE_4_0</v>
      </c>
      <c r="B800">
        <v>12</v>
      </c>
      <c r="C800" t="s">
        <v>490</v>
      </c>
      <c r="D800">
        <v>4</v>
      </c>
      <c r="E800">
        <v>0</v>
      </c>
      <c r="F800">
        <v>564930.51294749579</v>
      </c>
      <c r="G800">
        <v>11609.00294539919</v>
      </c>
      <c r="H800">
        <v>4407.5338803079376</v>
      </c>
      <c r="I800">
        <v>16016.53682570713</v>
      </c>
      <c r="J800">
        <v>2.0548999999999999</v>
      </c>
      <c r="K800">
        <v>3.0150000000000001</v>
      </c>
      <c r="L800">
        <v>2.6669</v>
      </c>
      <c r="M800">
        <v>0.65</v>
      </c>
      <c r="N800" t="s">
        <v>3183</v>
      </c>
      <c r="O800" t="s">
        <v>3183</v>
      </c>
    </row>
    <row r="801" spans="1:15" x14ac:dyDescent="0.25">
      <c r="A801" t="str">
        <f t="shared" si="12"/>
        <v>12_SE_5_0</v>
      </c>
      <c r="B801">
        <v>12</v>
      </c>
      <c r="C801" t="s">
        <v>490</v>
      </c>
      <c r="D801">
        <v>5</v>
      </c>
      <c r="E801">
        <v>0</v>
      </c>
      <c r="F801">
        <v>706396.93812673097</v>
      </c>
      <c r="G801">
        <v>14539.841722001611</v>
      </c>
      <c r="H801">
        <v>5635.4451951530973</v>
      </c>
      <c r="I801">
        <v>20175.286917154699</v>
      </c>
      <c r="J801">
        <v>2.0583</v>
      </c>
      <c r="K801">
        <v>3.085</v>
      </c>
      <c r="L801">
        <v>2.6880000000000002</v>
      </c>
      <c r="M801">
        <v>0.65</v>
      </c>
      <c r="N801" t="s">
        <v>3183</v>
      </c>
      <c r="O801" t="s">
        <v>3183</v>
      </c>
    </row>
    <row r="802" spans="1:15" x14ac:dyDescent="0.25">
      <c r="A802" t="str">
        <f t="shared" si="12"/>
        <v>13_SE_1_0</v>
      </c>
      <c r="B802">
        <v>13</v>
      </c>
      <c r="C802" t="s">
        <v>490</v>
      </c>
      <c r="D802">
        <v>1</v>
      </c>
      <c r="E802">
        <v>0</v>
      </c>
      <c r="F802">
        <v>166702.1746523084</v>
      </c>
      <c r="G802">
        <v>3644.7513398792571</v>
      </c>
      <c r="H802">
        <v>1165.4791337063</v>
      </c>
      <c r="I802">
        <v>4810.2304735855569</v>
      </c>
      <c r="J802">
        <v>2.1863999999999999</v>
      </c>
      <c r="K802">
        <v>3.1840000000000002</v>
      </c>
      <c r="L802">
        <v>2.7427999999999999</v>
      </c>
      <c r="M802">
        <v>0.65</v>
      </c>
      <c r="N802" t="s">
        <v>3183</v>
      </c>
      <c r="O802" t="s">
        <v>3183</v>
      </c>
    </row>
    <row r="803" spans="1:15" x14ac:dyDescent="0.25">
      <c r="A803" t="str">
        <f t="shared" si="12"/>
        <v>13_SE_2_0</v>
      </c>
      <c r="B803">
        <v>13</v>
      </c>
      <c r="C803" t="s">
        <v>490</v>
      </c>
      <c r="D803">
        <v>2</v>
      </c>
      <c r="E803">
        <v>0</v>
      </c>
      <c r="F803">
        <v>333460.26426480198</v>
      </c>
      <c r="G803">
        <v>7057.0143115840037</v>
      </c>
      <c r="H803">
        <v>2407.930186173116</v>
      </c>
      <c r="I803">
        <v>9464.9444977571202</v>
      </c>
      <c r="J803">
        <v>2.1162999999999998</v>
      </c>
      <c r="K803">
        <v>3.294</v>
      </c>
      <c r="L803">
        <v>2.6959</v>
      </c>
      <c r="M803">
        <v>0.65</v>
      </c>
      <c r="N803" t="s">
        <v>3183</v>
      </c>
      <c r="O803" t="s">
        <v>3183</v>
      </c>
    </row>
    <row r="804" spans="1:15" x14ac:dyDescent="0.25">
      <c r="A804" t="str">
        <f t="shared" si="12"/>
        <v>13_SE_3_0</v>
      </c>
      <c r="B804">
        <v>13</v>
      </c>
      <c r="C804" t="s">
        <v>490</v>
      </c>
      <c r="D804">
        <v>3</v>
      </c>
      <c r="E804">
        <v>0</v>
      </c>
      <c r="F804">
        <v>499494.29164566973</v>
      </c>
      <c r="G804">
        <v>10337.507174222261</v>
      </c>
      <c r="H804">
        <v>3678.704305498638</v>
      </c>
      <c r="I804">
        <v>14016.2114797209</v>
      </c>
      <c r="J804">
        <v>2.0695999999999999</v>
      </c>
      <c r="K804">
        <v>3.3559999999999999</v>
      </c>
      <c r="L804">
        <v>2.6635</v>
      </c>
      <c r="M804">
        <v>0.65</v>
      </c>
      <c r="N804" t="s">
        <v>3183</v>
      </c>
      <c r="O804" t="s">
        <v>3183</v>
      </c>
    </row>
    <row r="805" spans="1:15" x14ac:dyDescent="0.25">
      <c r="A805" t="str">
        <f t="shared" si="12"/>
        <v>13_SE_4_0</v>
      </c>
      <c r="B805">
        <v>13</v>
      </c>
      <c r="C805" t="s">
        <v>490</v>
      </c>
      <c r="D805">
        <v>4</v>
      </c>
      <c r="E805">
        <v>0</v>
      </c>
      <c r="F805">
        <v>664917.50648161164</v>
      </c>
      <c r="G805">
        <v>13663.679185815039</v>
      </c>
      <c r="H805">
        <v>5015.3497954204613</v>
      </c>
      <c r="I805">
        <v>18679.0289812355</v>
      </c>
      <c r="J805">
        <v>2.0548999999999999</v>
      </c>
      <c r="K805">
        <v>3.43</v>
      </c>
      <c r="L805">
        <v>2.6663000000000001</v>
      </c>
      <c r="M805">
        <v>0.65</v>
      </c>
      <c r="N805" t="s">
        <v>3183</v>
      </c>
      <c r="O805" t="s">
        <v>3183</v>
      </c>
    </row>
    <row r="806" spans="1:15" x14ac:dyDescent="0.25">
      <c r="A806" t="str">
        <f t="shared" si="12"/>
        <v>13_SE_5_0</v>
      </c>
      <c r="B806">
        <v>13</v>
      </c>
      <c r="C806" t="s">
        <v>490</v>
      </c>
      <c r="D806">
        <v>5</v>
      </c>
      <c r="E806">
        <v>0</v>
      </c>
      <c r="F806">
        <v>831422.05974122067</v>
      </c>
      <c r="G806">
        <v>17113.246816833082</v>
      </c>
      <c r="H806">
        <v>6415.3382248969247</v>
      </c>
      <c r="I806">
        <v>23528.585041729999</v>
      </c>
      <c r="J806">
        <v>2.0583</v>
      </c>
      <c r="K806">
        <v>3.5110000000000001</v>
      </c>
      <c r="L806">
        <v>2.6871</v>
      </c>
      <c r="M806">
        <v>0.65</v>
      </c>
      <c r="N806" t="s">
        <v>3183</v>
      </c>
      <c r="O806" t="s">
        <v>3183</v>
      </c>
    </row>
    <row r="807" spans="1:15" x14ac:dyDescent="0.25">
      <c r="A807" t="str">
        <f t="shared" si="12"/>
        <v>14_SE_1_0</v>
      </c>
      <c r="B807">
        <v>14</v>
      </c>
      <c r="C807" t="s">
        <v>490</v>
      </c>
      <c r="D807">
        <v>1</v>
      </c>
      <c r="E807">
        <v>0</v>
      </c>
      <c r="F807">
        <v>191770.020056593</v>
      </c>
      <c r="G807">
        <v>4192.8309514123084</v>
      </c>
      <c r="H807">
        <v>1304.635509972393</v>
      </c>
      <c r="I807">
        <v>5497.4664613847017</v>
      </c>
      <c r="J807">
        <v>2.1863999999999999</v>
      </c>
      <c r="K807">
        <v>3.5649999999999999</v>
      </c>
      <c r="L807">
        <v>2.7425999999999999</v>
      </c>
      <c r="M807">
        <v>0.65</v>
      </c>
      <c r="N807" t="s">
        <v>3183</v>
      </c>
      <c r="O807" t="s">
        <v>3183</v>
      </c>
    </row>
    <row r="808" spans="1:15" x14ac:dyDescent="0.25">
      <c r="A808" t="str">
        <f t="shared" si="12"/>
        <v>14_SE_2_0</v>
      </c>
      <c r="B808">
        <v>14</v>
      </c>
      <c r="C808" t="s">
        <v>490</v>
      </c>
      <c r="D808">
        <v>2</v>
      </c>
      <c r="E808">
        <v>0</v>
      </c>
      <c r="F808">
        <v>383604.36328748491</v>
      </c>
      <c r="G808">
        <v>8118.2130880701598</v>
      </c>
      <c r="H808">
        <v>2697.4963540239119</v>
      </c>
      <c r="I808">
        <v>10815.70944209407</v>
      </c>
      <c r="J808">
        <v>2.1162999999999998</v>
      </c>
      <c r="K808">
        <v>3.69</v>
      </c>
      <c r="L808">
        <v>2.6956000000000002</v>
      </c>
      <c r="M808">
        <v>0.65</v>
      </c>
      <c r="N808" t="s">
        <v>3183</v>
      </c>
      <c r="O808" t="s">
        <v>3183</v>
      </c>
    </row>
    <row r="809" spans="1:15" x14ac:dyDescent="0.25">
      <c r="A809" t="str">
        <f t="shared" si="12"/>
        <v>14_SE_3_0</v>
      </c>
      <c r="B809">
        <v>14</v>
      </c>
      <c r="C809" t="s">
        <v>490</v>
      </c>
      <c r="D809">
        <v>3</v>
      </c>
      <c r="E809">
        <v>0</v>
      </c>
      <c r="F809">
        <v>574605.76340308308</v>
      </c>
      <c r="G809">
        <v>11892.01018085414</v>
      </c>
      <c r="H809">
        <v>4122.9177928695881</v>
      </c>
      <c r="I809">
        <v>16014.92797372373</v>
      </c>
      <c r="J809">
        <v>2.0695999999999999</v>
      </c>
      <c r="K809">
        <v>3.762</v>
      </c>
      <c r="L809">
        <v>2.6631</v>
      </c>
      <c r="M809">
        <v>0.65</v>
      </c>
      <c r="N809" t="s">
        <v>3183</v>
      </c>
      <c r="O809" t="s">
        <v>3183</v>
      </c>
    </row>
    <row r="810" spans="1:15" x14ac:dyDescent="0.25">
      <c r="A810" t="str">
        <f t="shared" si="12"/>
        <v>14_SE_4_0</v>
      </c>
      <c r="B810">
        <v>14</v>
      </c>
      <c r="C810" t="s">
        <v>490</v>
      </c>
      <c r="D810">
        <v>4</v>
      </c>
      <c r="E810">
        <v>0</v>
      </c>
      <c r="F810">
        <v>764904.50001572748</v>
      </c>
      <c r="G810">
        <v>15718.355426230901</v>
      </c>
      <c r="H810">
        <v>5623.165710532985</v>
      </c>
      <c r="I810">
        <v>21341.52113676388</v>
      </c>
      <c r="J810">
        <v>2.0548999999999999</v>
      </c>
      <c r="K810">
        <v>3.8460000000000001</v>
      </c>
      <c r="L810">
        <v>2.6659000000000002</v>
      </c>
      <c r="M810">
        <v>0.65</v>
      </c>
      <c r="N810" t="s">
        <v>3183</v>
      </c>
      <c r="O810" t="s">
        <v>3183</v>
      </c>
    </row>
    <row r="811" spans="1:15" x14ac:dyDescent="0.25">
      <c r="A811" t="str">
        <f t="shared" si="12"/>
        <v>14_SE_5_0</v>
      </c>
      <c r="B811">
        <v>14</v>
      </c>
      <c r="C811" t="s">
        <v>490</v>
      </c>
      <c r="D811">
        <v>5</v>
      </c>
      <c r="E811">
        <v>0</v>
      </c>
      <c r="F811">
        <v>956447.18135571037</v>
      </c>
      <c r="G811">
        <v>19686.65191166455</v>
      </c>
      <c r="H811">
        <v>7195.2312546407538</v>
      </c>
      <c r="I811">
        <v>26881.883166305299</v>
      </c>
      <c r="J811">
        <v>2.0583</v>
      </c>
      <c r="K811">
        <v>3.9380000000000002</v>
      </c>
      <c r="L811">
        <v>2.6863999999999999</v>
      </c>
      <c r="M811">
        <v>0.65</v>
      </c>
      <c r="N811" t="s">
        <v>3183</v>
      </c>
      <c r="O811" t="s">
        <v>3183</v>
      </c>
    </row>
    <row r="812" spans="1:15" x14ac:dyDescent="0.25">
      <c r="A812" t="str">
        <f t="shared" si="12"/>
        <v>15_SE_1_0</v>
      </c>
      <c r="B812">
        <v>15</v>
      </c>
      <c r="C812" t="s">
        <v>490</v>
      </c>
      <c r="D812">
        <v>1</v>
      </c>
      <c r="E812">
        <v>0</v>
      </c>
      <c r="F812">
        <v>233131.96497366251</v>
      </c>
      <c r="G812">
        <v>5097.1623104418441</v>
      </c>
      <c r="H812">
        <v>1534.6028547877229</v>
      </c>
      <c r="I812">
        <v>6631.7651652295663</v>
      </c>
      <c r="J812">
        <v>2.1863999999999999</v>
      </c>
      <c r="K812">
        <v>4.1929999999999996</v>
      </c>
      <c r="L812">
        <v>2.7425999999999999</v>
      </c>
      <c r="M812">
        <v>0.65</v>
      </c>
      <c r="N812" t="s">
        <v>3183</v>
      </c>
      <c r="O812" t="s">
        <v>3183</v>
      </c>
    </row>
    <row r="813" spans="1:15" x14ac:dyDescent="0.25">
      <c r="A813" t="str">
        <f t="shared" si="12"/>
        <v>15_SE_2_0</v>
      </c>
      <c r="B813">
        <v>15</v>
      </c>
      <c r="C813" t="s">
        <v>490</v>
      </c>
      <c r="D813">
        <v>2</v>
      </c>
      <c r="E813">
        <v>0</v>
      </c>
      <c r="F813">
        <v>466342.12667491159</v>
      </c>
      <c r="G813">
        <v>9869.1910692723195</v>
      </c>
      <c r="H813">
        <v>3176.0282370449472</v>
      </c>
      <c r="I813">
        <v>13045.219306317271</v>
      </c>
      <c r="J813">
        <v>2.1162999999999998</v>
      </c>
      <c r="K813">
        <v>4.3449999999999998</v>
      </c>
      <c r="L813">
        <v>2.6955</v>
      </c>
      <c r="M813">
        <v>0.65</v>
      </c>
      <c r="N813" t="s">
        <v>3183</v>
      </c>
      <c r="O813" t="s">
        <v>3183</v>
      </c>
    </row>
    <row r="814" spans="1:15" x14ac:dyDescent="0.25">
      <c r="A814" t="str">
        <f t="shared" si="12"/>
        <v>15_SE_3_0</v>
      </c>
      <c r="B814">
        <v>15</v>
      </c>
      <c r="C814" t="s">
        <v>490</v>
      </c>
      <c r="D814">
        <v>3</v>
      </c>
      <c r="E814">
        <v>0</v>
      </c>
      <c r="F814">
        <v>698539.6918028153</v>
      </c>
      <c r="G814">
        <v>14456.940141796749</v>
      </c>
      <c r="H814">
        <v>4857.0170771633684</v>
      </c>
      <c r="I814">
        <v>19313.957218960109</v>
      </c>
      <c r="J814">
        <v>2.0695999999999999</v>
      </c>
      <c r="K814">
        <v>4.4320000000000004</v>
      </c>
      <c r="L814">
        <v>2.6629</v>
      </c>
      <c r="M814">
        <v>0.65</v>
      </c>
      <c r="N814" t="s">
        <v>3183</v>
      </c>
      <c r="O814" t="s">
        <v>3183</v>
      </c>
    </row>
    <row r="815" spans="1:15" x14ac:dyDescent="0.25">
      <c r="A815" t="str">
        <f t="shared" si="12"/>
        <v>15_SE_4_0</v>
      </c>
      <c r="B815">
        <v>15</v>
      </c>
      <c r="C815" t="s">
        <v>490</v>
      </c>
      <c r="D815">
        <v>4</v>
      </c>
      <c r="E815">
        <v>0</v>
      </c>
      <c r="F815">
        <v>929883.0393470187</v>
      </c>
      <c r="G815">
        <v>19108.57122291706</v>
      </c>
      <c r="H815">
        <v>6627.631448183728</v>
      </c>
      <c r="I815">
        <v>25736.202671100789</v>
      </c>
      <c r="J815">
        <v>2.0548999999999999</v>
      </c>
      <c r="K815">
        <v>4.5330000000000004</v>
      </c>
      <c r="L815">
        <v>2.6655000000000002</v>
      </c>
      <c r="M815">
        <v>0.65</v>
      </c>
      <c r="N815" t="s">
        <v>3183</v>
      </c>
      <c r="O815" t="s">
        <v>3183</v>
      </c>
    </row>
    <row r="816" spans="1:15" x14ac:dyDescent="0.25">
      <c r="A816" t="str">
        <f t="shared" si="12"/>
        <v>15_SE_5_0</v>
      </c>
      <c r="B816">
        <v>15</v>
      </c>
      <c r="C816" t="s">
        <v>490</v>
      </c>
      <c r="D816">
        <v>5</v>
      </c>
      <c r="E816">
        <v>0</v>
      </c>
      <c r="F816">
        <v>1162738.6320196181</v>
      </c>
      <c r="G816">
        <v>23932.770318136481</v>
      </c>
      <c r="H816">
        <v>8484.0685620108361</v>
      </c>
      <c r="I816">
        <v>32416.838880147308</v>
      </c>
      <c r="J816">
        <v>2.0583</v>
      </c>
      <c r="K816">
        <v>4.6440000000000001</v>
      </c>
      <c r="L816">
        <v>2.6858</v>
      </c>
      <c r="M816">
        <v>0.65</v>
      </c>
      <c r="N816" t="s">
        <v>3183</v>
      </c>
      <c r="O816" t="s">
        <v>3183</v>
      </c>
    </row>
    <row r="817" spans="1:15" x14ac:dyDescent="0.25">
      <c r="A817" t="str">
        <f t="shared" si="12"/>
        <v>16_SE_1_0</v>
      </c>
      <c r="B817">
        <v>16</v>
      </c>
      <c r="C817" t="s">
        <v>490</v>
      </c>
      <c r="D817">
        <v>1</v>
      </c>
      <c r="E817">
        <v>0</v>
      </c>
      <c r="F817">
        <v>278705.30791865179</v>
      </c>
      <c r="G817">
        <v>6093.571044208933</v>
      </c>
      <c r="H817">
        <v>1787.4362708204851</v>
      </c>
      <c r="I817">
        <v>7881.0073150294184</v>
      </c>
      <c r="J817">
        <v>2.1863999999999999</v>
      </c>
      <c r="K817">
        <v>4.8840000000000003</v>
      </c>
      <c r="L817">
        <v>2.7423999999999999</v>
      </c>
      <c r="M817">
        <v>0.65</v>
      </c>
      <c r="N817" t="s">
        <v>3183</v>
      </c>
      <c r="O817" t="s">
        <v>3183</v>
      </c>
    </row>
    <row r="818" spans="1:15" x14ac:dyDescent="0.25">
      <c r="A818" t="str">
        <f t="shared" si="12"/>
        <v>16_SE_2_0</v>
      </c>
      <c r="B818">
        <v>16</v>
      </c>
      <c r="C818" t="s">
        <v>490</v>
      </c>
      <c r="D818">
        <v>2</v>
      </c>
      <c r="E818">
        <v>0</v>
      </c>
      <c r="F818">
        <v>557504.09869814897</v>
      </c>
      <c r="G818">
        <v>11798.45044492415</v>
      </c>
      <c r="H818">
        <v>3702.1414152527318</v>
      </c>
      <c r="I818">
        <v>15500.591860176881</v>
      </c>
      <c r="J818">
        <v>2.1162999999999998</v>
      </c>
      <c r="K818">
        <v>5.0640000000000001</v>
      </c>
      <c r="L818">
        <v>2.6951000000000001</v>
      </c>
      <c r="M818">
        <v>0.65</v>
      </c>
      <c r="N818" t="s">
        <v>3183</v>
      </c>
      <c r="O818" t="s">
        <v>3183</v>
      </c>
    </row>
    <row r="819" spans="1:15" x14ac:dyDescent="0.25">
      <c r="A819" t="str">
        <f t="shared" si="12"/>
        <v>16_SE_3_0</v>
      </c>
      <c r="B819">
        <v>16</v>
      </c>
      <c r="C819" t="s">
        <v>490</v>
      </c>
      <c r="D819">
        <v>3</v>
      </c>
      <c r="E819">
        <v>0</v>
      </c>
      <c r="F819">
        <v>835092.34745779284</v>
      </c>
      <c r="G819">
        <v>17283.026607853499</v>
      </c>
      <c r="H819">
        <v>5664.1091880204494</v>
      </c>
      <c r="I819">
        <v>22947.13579587395</v>
      </c>
      <c r="J819">
        <v>2.0695999999999999</v>
      </c>
      <c r="K819">
        <v>5.1680000000000001</v>
      </c>
      <c r="L819">
        <v>2.6625000000000001</v>
      </c>
      <c r="M819">
        <v>0.65</v>
      </c>
      <c r="N819" t="s">
        <v>3183</v>
      </c>
      <c r="O819" t="s">
        <v>3183</v>
      </c>
    </row>
    <row r="820" spans="1:15" x14ac:dyDescent="0.25">
      <c r="A820" t="str">
        <f t="shared" si="12"/>
        <v>16_SE_4_0</v>
      </c>
      <c r="B820">
        <v>16</v>
      </c>
      <c r="C820" t="s">
        <v>490</v>
      </c>
      <c r="D820">
        <v>4</v>
      </c>
      <c r="E820">
        <v>0</v>
      </c>
      <c r="F820">
        <v>1111659.393592041</v>
      </c>
      <c r="G820">
        <v>22843.97262799308</v>
      </c>
      <c r="H820">
        <v>7731.9730404304264</v>
      </c>
      <c r="I820">
        <v>30575.945668423501</v>
      </c>
      <c r="J820">
        <v>2.0548999999999999</v>
      </c>
      <c r="K820">
        <v>5.2889999999999997</v>
      </c>
      <c r="L820">
        <v>2.665</v>
      </c>
      <c r="M820">
        <v>0.65</v>
      </c>
      <c r="N820" t="s">
        <v>3183</v>
      </c>
      <c r="O820" t="s">
        <v>3183</v>
      </c>
    </row>
    <row r="821" spans="1:15" x14ac:dyDescent="0.25">
      <c r="A821" t="str">
        <f t="shared" si="12"/>
        <v>16_SE_5_0</v>
      </c>
      <c r="B821">
        <v>16</v>
      </c>
      <c r="C821" t="s">
        <v>490</v>
      </c>
      <c r="D821">
        <v>5</v>
      </c>
      <c r="E821">
        <v>0</v>
      </c>
      <c r="F821">
        <v>1390034.30311476</v>
      </c>
      <c r="G821">
        <v>28611.22078054009</v>
      </c>
      <c r="H821">
        <v>9901.0573061932846</v>
      </c>
      <c r="I821">
        <v>38512.278086733379</v>
      </c>
      <c r="J821">
        <v>2.0583</v>
      </c>
      <c r="K821">
        <v>5.4189999999999996</v>
      </c>
      <c r="L821">
        <v>2.6852</v>
      </c>
      <c r="M821">
        <v>0.65</v>
      </c>
      <c r="N821" t="s">
        <v>3183</v>
      </c>
      <c r="O821" t="s">
        <v>3183</v>
      </c>
    </row>
    <row r="822" spans="1:15" x14ac:dyDescent="0.25">
      <c r="A822" t="str">
        <f t="shared" si="12"/>
        <v>17_SE_1_0</v>
      </c>
      <c r="B822">
        <v>17</v>
      </c>
      <c r="C822" t="s">
        <v>490</v>
      </c>
      <c r="D822">
        <v>1</v>
      </c>
      <c r="E822">
        <v>0</v>
      </c>
      <c r="F822">
        <v>330793.96115731681</v>
      </c>
      <c r="G822">
        <v>6968.6333643739972</v>
      </c>
      <c r="H822">
        <v>1803.0087496155429</v>
      </c>
      <c r="I822">
        <v>8771.6421139895392</v>
      </c>
      <c r="J822">
        <v>2.1065999999999998</v>
      </c>
      <c r="K822">
        <v>4.9260000000000002</v>
      </c>
      <c r="L822">
        <v>2.5798000000000001</v>
      </c>
      <c r="M822">
        <v>0.65</v>
      </c>
      <c r="N822" t="s">
        <v>3183</v>
      </c>
      <c r="O822" t="s">
        <v>3183</v>
      </c>
    </row>
    <row r="823" spans="1:15" x14ac:dyDescent="0.25">
      <c r="A823" t="str">
        <f t="shared" si="12"/>
        <v>17_SE_2_0</v>
      </c>
      <c r="B823">
        <v>17</v>
      </c>
      <c r="C823" t="s">
        <v>490</v>
      </c>
      <c r="D823">
        <v>2</v>
      </c>
      <c r="E823">
        <v>0</v>
      </c>
      <c r="F823">
        <v>661782.97004724597</v>
      </c>
      <c r="G823">
        <v>13480.413379992489</v>
      </c>
      <c r="H823">
        <v>3743.4359651639502</v>
      </c>
      <c r="I823">
        <v>17223.849345156439</v>
      </c>
      <c r="J823">
        <v>2.0369999999999999</v>
      </c>
      <c r="K823">
        <v>5.1210000000000004</v>
      </c>
      <c r="L823">
        <v>2.5308000000000002</v>
      </c>
      <c r="M823">
        <v>0.65</v>
      </c>
      <c r="N823" t="s">
        <v>3183</v>
      </c>
      <c r="O823" t="s">
        <v>3183</v>
      </c>
    </row>
    <row r="824" spans="1:15" x14ac:dyDescent="0.25">
      <c r="A824" t="str">
        <f t="shared" si="12"/>
        <v>17_SE_3_0</v>
      </c>
      <c r="B824">
        <v>17</v>
      </c>
      <c r="C824" t="s">
        <v>490</v>
      </c>
      <c r="D824">
        <v>3</v>
      </c>
      <c r="E824">
        <v>0</v>
      </c>
      <c r="F824">
        <v>991420.88651573216</v>
      </c>
      <c r="G824">
        <v>19738.812951543048</v>
      </c>
      <c r="H824">
        <v>5735.6087683185206</v>
      </c>
      <c r="I824">
        <v>25474.42171986157</v>
      </c>
      <c r="J824">
        <v>1.9910000000000001</v>
      </c>
      <c r="K824">
        <v>5.2329999999999997</v>
      </c>
      <c r="L824">
        <v>2.4975999999999998</v>
      </c>
      <c r="M824">
        <v>0.65</v>
      </c>
      <c r="N824" t="s">
        <v>3183</v>
      </c>
      <c r="O824" t="s">
        <v>3183</v>
      </c>
    </row>
    <row r="825" spans="1:15" x14ac:dyDescent="0.25">
      <c r="A825" t="str">
        <f t="shared" si="12"/>
        <v>17_SE_4_0</v>
      </c>
      <c r="B825">
        <v>17</v>
      </c>
      <c r="C825" t="s">
        <v>490</v>
      </c>
      <c r="D825">
        <v>4</v>
      </c>
      <c r="E825">
        <v>0</v>
      </c>
      <c r="F825">
        <v>1320074.7064315011</v>
      </c>
      <c r="G825">
        <v>26092.219556282431</v>
      </c>
      <c r="H825">
        <v>7837.4189944022237</v>
      </c>
      <c r="I825">
        <v>33929.638550684649</v>
      </c>
      <c r="J825">
        <v>1.9765999999999999</v>
      </c>
      <c r="K825">
        <v>5.3609999999999998</v>
      </c>
      <c r="L825">
        <v>2.4983</v>
      </c>
      <c r="M825">
        <v>0.65</v>
      </c>
      <c r="N825" t="s">
        <v>3183</v>
      </c>
      <c r="O825" t="s">
        <v>3183</v>
      </c>
    </row>
    <row r="826" spans="1:15" x14ac:dyDescent="0.25">
      <c r="A826" t="str">
        <f t="shared" si="12"/>
        <v>17_SE_5_0</v>
      </c>
      <c r="B826">
        <v>17</v>
      </c>
      <c r="C826" t="s">
        <v>490</v>
      </c>
      <c r="D826">
        <v>5</v>
      </c>
      <c r="E826">
        <v>0</v>
      </c>
      <c r="F826">
        <v>1650683.138015765</v>
      </c>
      <c r="G826">
        <v>32679.02185622371</v>
      </c>
      <c r="H826">
        <v>10042.43168997041</v>
      </c>
      <c r="I826">
        <v>42721.453546194127</v>
      </c>
      <c r="J826">
        <v>1.9797</v>
      </c>
      <c r="K826">
        <v>5.4969999999999999</v>
      </c>
      <c r="L826">
        <v>2.5162</v>
      </c>
      <c r="M826">
        <v>0.65</v>
      </c>
      <c r="N826" t="s">
        <v>3183</v>
      </c>
      <c r="O826" t="s">
        <v>3183</v>
      </c>
    </row>
    <row r="827" spans="1:15" x14ac:dyDescent="0.25">
      <c r="A827" t="str">
        <f t="shared" si="12"/>
        <v>18_SE_1_0</v>
      </c>
      <c r="B827">
        <v>18</v>
      </c>
      <c r="C827" t="s">
        <v>490</v>
      </c>
      <c r="D827">
        <v>1</v>
      </c>
      <c r="E827">
        <v>0</v>
      </c>
      <c r="F827">
        <v>383362.02870657819</v>
      </c>
      <c r="G827">
        <v>8076.0525812871911</v>
      </c>
      <c r="H827">
        <v>2072.828389981255</v>
      </c>
      <c r="I827">
        <v>10148.880971268451</v>
      </c>
      <c r="J827">
        <v>2.1065999999999998</v>
      </c>
      <c r="K827">
        <v>5.6630000000000003</v>
      </c>
      <c r="L827">
        <v>2.5853000000000002</v>
      </c>
      <c r="M827">
        <v>0.65</v>
      </c>
      <c r="N827" t="s">
        <v>3183</v>
      </c>
      <c r="O827" t="s">
        <v>3183</v>
      </c>
    </row>
    <row r="828" spans="1:15" x14ac:dyDescent="0.25">
      <c r="A828" t="str">
        <f t="shared" si="12"/>
        <v>18_SE_2_0</v>
      </c>
      <c r="B828">
        <v>18</v>
      </c>
      <c r="C828" t="s">
        <v>490</v>
      </c>
      <c r="D828">
        <v>2</v>
      </c>
      <c r="E828">
        <v>0</v>
      </c>
      <c r="F828">
        <v>766950.10112389177</v>
      </c>
      <c r="G828">
        <v>15622.651039568151</v>
      </c>
      <c r="H828">
        <v>4304.8952483676057</v>
      </c>
      <c r="I828">
        <v>19927.546287935758</v>
      </c>
      <c r="J828">
        <v>2.0369999999999999</v>
      </c>
      <c r="K828">
        <v>5.8890000000000002</v>
      </c>
      <c r="L828">
        <v>2.5363000000000002</v>
      </c>
      <c r="M828">
        <v>0.65</v>
      </c>
      <c r="N828" t="s">
        <v>3183</v>
      </c>
      <c r="O828" t="s">
        <v>3183</v>
      </c>
    </row>
    <row r="829" spans="1:15" x14ac:dyDescent="0.25">
      <c r="A829" t="str">
        <f t="shared" si="12"/>
        <v>18_SE_3_0</v>
      </c>
      <c r="B829">
        <v>18</v>
      </c>
      <c r="C829" t="s">
        <v>490</v>
      </c>
      <c r="D829">
        <v>3</v>
      </c>
      <c r="E829">
        <v>0</v>
      </c>
      <c r="F829">
        <v>1148972.3724913851</v>
      </c>
      <c r="G829">
        <v>22875.603142478481</v>
      </c>
      <c r="H829">
        <v>6596.9241217654826</v>
      </c>
      <c r="I829">
        <v>29472.52726424396</v>
      </c>
      <c r="J829">
        <v>1.9910000000000001</v>
      </c>
      <c r="K829">
        <v>6.0190000000000001</v>
      </c>
      <c r="L829">
        <v>2.5030999999999999</v>
      </c>
      <c r="M829">
        <v>0.65</v>
      </c>
      <c r="N829" t="s">
        <v>3183</v>
      </c>
      <c r="O829" t="s">
        <v>3183</v>
      </c>
    </row>
    <row r="830" spans="1:15" x14ac:dyDescent="0.25">
      <c r="A830" t="str">
        <f t="shared" si="12"/>
        <v>18_SE_4_0</v>
      </c>
      <c r="B830">
        <v>18</v>
      </c>
      <c r="C830" t="s">
        <v>490</v>
      </c>
      <c r="D830">
        <v>4</v>
      </c>
      <c r="E830">
        <v>0</v>
      </c>
      <c r="F830">
        <v>1529854.1597654771</v>
      </c>
      <c r="G830">
        <v>30238.660305521222</v>
      </c>
      <c r="H830">
        <v>9015.9540786344878</v>
      </c>
      <c r="I830">
        <v>39254.614384155713</v>
      </c>
      <c r="J830">
        <v>1.9765999999999999</v>
      </c>
      <c r="K830">
        <v>6.1669999999999998</v>
      </c>
      <c r="L830">
        <v>2.5038</v>
      </c>
      <c r="M830">
        <v>0.65</v>
      </c>
      <c r="N830" t="s">
        <v>3183</v>
      </c>
      <c r="O830" t="s">
        <v>3183</v>
      </c>
    </row>
    <row r="831" spans="1:15" x14ac:dyDescent="0.25">
      <c r="A831" t="str">
        <f t="shared" si="12"/>
        <v>18_SE_5_0</v>
      </c>
      <c r="B831">
        <v>18</v>
      </c>
      <c r="C831" t="s">
        <v>490</v>
      </c>
      <c r="D831">
        <v>5</v>
      </c>
      <c r="E831">
        <v>0</v>
      </c>
      <c r="F831">
        <v>1913001.1754976299</v>
      </c>
      <c r="G831">
        <v>37872.20320201249</v>
      </c>
      <c r="H831">
        <v>11554.618644356329</v>
      </c>
      <c r="I831">
        <v>49426.821846368817</v>
      </c>
      <c r="J831">
        <v>1.9797</v>
      </c>
      <c r="K831">
        <v>6.3239999999999998</v>
      </c>
      <c r="L831">
        <v>2.5217000000000001</v>
      </c>
      <c r="M831">
        <v>0.65</v>
      </c>
      <c r="N831" t="s">
        <v>3183</v>
      </c>
      <c r="O831" t="s">
        <v>3183</v>
      </c>
    </row>
    <row r="832" spans="1:15" x14ac:dyDescent="0.25">
      <c r="A832" t="str">
        <f t="shared" si="12"/>
        <v>19_SE_1_0</v>
      </c>
      <c r="B832">
        <v>19</v>
      </c>
      <c r="C832" t="s">
        <v>490</v>
      </c>
      <c r="D832">
        <v>1</v>
      </c>
      <c r="E832">
        <v>0</v>
      </c>
      <c r="F832">
        <v>433474.58118442498</v>
      </c>
      <c r="G832">
        <v>9131.7429691929974</v>
      </c>
      <c r="H832">
        <v>2330.2350202575039</v>
      </c>
      <c r="I832">
        <v>11461.977989450501</v>
      </c>
      <c r="J832">
        <v>2.1065999999999998</v>
      </c>
      <c r="K832">
        <v>6.367</v>
      </c>
      <c r="L832">
        <v>2.5893000000000002</v>
      </c>
      <c r="M832">
        <v>0.65</v>
      </c>
      <c r="N832" t="s">
        <v>3183</v>
      </c>
      <c r="O832" t="s">
        <v>3183</v>
      </c>
    </row>
    <row r="833" spans="1:15" x14ac:dyDescent="0.25">
      <c r="A833" t="str">
        <f t="shared" si="12"/>
        <v>19_SE_2_0</v>
      </c>
      <c r="B833">
        <v>19</v>
      </c>
      <c r="C833" t="s">
        <v>490</v>
      </c>
      <c r="D833">
        <v>2</v>
      </c>
      <c r="E833">
        <v>0</v>
      </c>
      <c r="F833">
        <v>867204.75419981731</v>
      </c>
      <c r="G833">
        <v>17664.822307037801</v>
      </c>
      <c r="H833">
        <v>4840.5246856127415</v>
      </c>
      <c r="I833">
        <v>22505.346992650539</v>
      </c>
      <c r="J833">
        <v>2.0369999999999999</v>
      </c>
      <c r="K833">
        <v>6.6219999999999999</v>
      </c>
      <c r="L833">
        <v>2.5404</v>
      </c>
      <c r="M833">
        <v>0.65</v>
      </c>
      <c r="N833" t="s">
        <v>3183</v>
      </c>
      <c r="O833" t="s">
        <v>3183</v>
      </c>
    </row>
    <row r="834" spans="1:15" x14ac:dyDescent="0.25">
      <c r="A834" t="str">
        <f t="shared" si="12"/>
        <v>19_SE_3_0</v>
      </c>
      <c r="B834">
        <v>19</v>
      </c>
      <c r="C834" t="s">
        <v>490</v>
      </c>
      <c r="D834">
        <v>3</v>
      </c>
      <c r="E834">
        <v>0</v>
      </c>
      <c r="F834">
        <v>1299164.446824705</v>
      </c>
      <c r="G834">
        <v>25865.870245372142</v>
      </c>
      <c r="H834">
        <v>7418.6147979352236</v>
      </c>
      <c r="I834">
        <v>33284.485043307359</v>
      </c>
      <c r="J834">
        <v>1.9910000000000001</v>
      </c>
      <c r="K834">
        <v>6.7690000000000001</v>
      </c>
      <c r="L834">
        <v>2.5072000000000001</v>
      </c>
      <c r="M834">
        <v>0.65</v>
      </c>
      <c r="N834" t="s">
        <v>3183</v>
      </c>
      <c r="O834" t="s">
        <v>3183</v>
      </c>
    </row>
    <row r="835" spans="1:15" x14ac:dyDescent="0.25">
      <c r="A835" t="str">
        <f t="shared" si="12"/>
        <v>19_SE_4_0</v>
      </c>
      <c r="B835">
        <v>19</v>
      </c>
      <c r="C835" t="s">
        <v>490</v>
      </c>
      <c r="D835">
        <v>4</v>
      </c>
      <c r="E835">
        <v>0</v>
      </c>
      <c r="F835">
        <v>1729834.5728579231</v>
      </c>
      <c r="G835">
        <v>34191.416024528648</v>
      </c>
      <c r="H835">
        <v>10140.27084180038</v>
      </c>
      <c r="I835">
        <v>44331.68686632903</v>
      </c>
      <c r="J835">
        <v>1.9765999999999999</v>
      </c>
      <c r="K835">
        <v>6.9359999999999999</v>
      </c>
      <c r="L835">
        <v>2.5078</v>
      </c>
      <c r="M835">
        <v>0.65</v>
      </c>
      <c r="N835" t="s">
        <v>3183</v>
      </c>
      <c r="O835" t="s">
        <v>3183</v>
      </c>
    </row>
    <row r="836" spans="1:15" x14ac:dyDescent="0.25">
      <c r="A836" t="str">
        <f t="shared" si="12"/>
        <v>19_SE_5_0</v>
      </c>
      <c r="B836">
        <v>19</v>
      </c>
      <c r="C836" t="s">
        <v>490</v>
      </c>
      <c r="D836">
        <v>5</v>
      </c>
      <c r="E836">
        <v>0</v>
      </c>
      <c r="F836">
        <v>2163066.0348702362</v>
      </c>
      <c r="G836">
        <v>42822.805056911238</v>
      </c>
      <c r="H836">
        <v>12997.23767590125</v>
      </c>
      <c r="I836">
        <v>55820.042732812493</v>
      </c>
      <c r="J836">
        <v>1.9797</v>
      </c>
      <c r="K836">
        <v>7.1139999999999999</v>
      </c>
      <c r="L836">
        <v>2.5257000000000001</v>
      </c>
      <c r="M836">
        <v>0.65</v>
      </c>
      <c r="N836" t="s">
        <v>3183</v>
      </c>
      <c r="O836" t="s">
        <v>3183</v>
      </c>
    </row>
    <row r="837" spans="1:15" x14ac:dyDescent="0.25">
      <c r="A837" t="str">
        <f t="shared" si="12"/>
        <v>20_SE_1_0</v>
      </c>
      <c r="B837">
        <v>20</v>
      </c>
      <c r="C837" t="s">
        <v>490</v>
      </c>
      <c r="D837">
        <v>1</v>
      </c>
      <c r="E837">
        <v>0</v>
      </c>
      <c r="F837">
        <v>483587.13366227201</v>
      </c>
      <c r="G837">
        <v>10187.433357098809</v>
      </c>
      <c r="H837">
        <v>2587.6416505337529</v>
      </c>
      <c r="I837">
        <v>12775.07500763256</v>
      </c>
      <c r="J837">
        <v>2.1065999999999998</v>
      </c>
      <c r="K837">
        <v>7.07</v>
      </c>
      <c r="L837">
        <v>2.5924999999999998</v>
      </c>
      <c r="M837">
        <v>0.65</v>
      </c>
      <c r="N837" t="s">
        <v>3183</v>
      </c>
      <c r="O837" t="s">
        <v>3183</v>
      </c>
    </row>
    <row r="838" spans="1:15" x14ac:dyDescent="0.25">
      <c r="A838" t="str">
        <f t="shared" si="12"/>
        <v>20_SE_2_0</v>
      </c>
      <c r="B838">
        <v>20</v>
      </c>
      <c r="C838" t="s">
        <v>490</v>
      </c>
      <c r="D838">
        <v>2</v>
      </c>
      <c r="E838">
        <v>0</v>
      </c>
      <c r="F838">
        <v>967459.40727574285</v>
      </c>
      <c r="G838">
        <v>19706.993574507451</v>
      </c>
      <c r="H838">
        <v>5376.1541228578753</v>
      </c>
      <c r="I838">
        <v>25083.147697365319</v>
      </c>
      <c r="J838">
        <v>2.0369999999999999</v>
      </c>
      <c r="K838">
        <v>7.3550000000000004</v>
      </c>
      <c r="L838">
        <v>2.5436000000000001</v>
      </c>
      <c r="M838">
        <v>0.65</v>
      </c>
      <c r="N838" t="s">
        <v>3183</v>
      </c>
      <c r="O838" t="s">
        <v>3183</v>
      </c>
    </row>
    <row r="839" spans="1:15" x14ac:dyDescent="0.25">
      <c r="A839" t="str">
        <f t="shared" si="12"/>
        <v>20_SE_3_0</v>
      </c>
      <c r="B839">
        <v>20</v>
      </c>
      <c r="C839" t="s">
        <v>490</v>
      </c>
      <c r="D839">
        <v>3</v>
      </c>
      <c r="E839">
        <v>0</v>
      </c>
      <c r="F839">
        <v>1449356.5211580249</v>
      </c>
      <c r="G839">
        <v>28856.137348265791</v>
      </c>
      <c r="H839">
        <v>8240.3054741049655</v>
      </c>
      <c r="I839">
        <v>37096.442822370751</v>
      </c>
      <c r="J839">
        <v>1.9910000000000001</v>
      </c>
      <c r="K839">
        <v>7.5190000000000001</v>
      </c>
      <c r="L839">
        <v>2.5104000000000002</v>
      </c>
      <c r="M839">
        <v>0.65</v>
      </c>
      <c r="N839" t="s">
        <v>3183</v>
      </c>
      <c r="O839" t="s">
        <v>3183</v>
      </c>
    </row>
    <row r="840" spans="1:15" x14ac:dyDescent="0.25">
      <c r="A840" t="str">
        <f t="shared" ref="A840:A903" si="13">B840&amp;"_"&amp;C840&amp;"_"&amp;D840&amp;"_"&amp;E840</f>
        <v>20_SE_4_0</v>
      </c>
      <c r="B840">
        <v>20</v>
      </c>
      <c r="C840" t="s">
        <v>490</v>
      </c>
      <c r="D840">
        <v>4</v>
      </c>
      <c r="E840">
        <v>0</v>
      </c>
      <c r="F840">
        <v>1929814.9859503701</v>
      </c>
      <c r="G840">
        <v>38144.171743536077</v>
      </c>
      <c r="H840">
        <v>11264.58760496626</v>
      </c>
      <c r="I840">
        <v>49408.759348502354</v>
      </c>
      <c r="J840">
        <v>1.9765999999999999</v>
      </c>
      <c r="K840">
        <v>7.7050000000000001</v>
      </c>
      <c r="L840">
        <v>2.5110000000000001</v>
      </c>
      <c r="M840">
        <v>0.65</v>
      </c>
      <c r="N840" t="s">
        <v>3183</v>
      </c>
      <c r="O840" t="s">
        <v>3183</v>
      </c>
    </row>
    <row r="841" spans="1:15" x14ac:dyDescent="0.25">
      <c r="A841" t="str">
        <f t="shared" si="13"/>
        <v>20_SE_5_0</v>
      </c>
      <c r="B841">
        <v>20</v>
      </c>
      <c r="C841" t="s">
        <v>490</v>
      </c>
      <c r="D841">
        <v>5</v>
      </c>
      <c r="E841">
        <v>0</v>
      </c>
      <c r="F841">
        <v>2413130.8942428431</v>
      </c>
      <c r="G841">
        <v>47773.406911809987</v>
      </c>
      <c r="H841">
        <v>14439.856707446181</v>
      </c>
      <c r="I841">
        <v>62213.263619256162</v>
      </c>
      <c r="J841">
        <v>1.9797</v>
      </c>
      <c r="K841">
        <v>7.9039999999999999</v>
      </c>
      <c r="L841">
        <v>2.5289000000000001</v>
      </c>
      <c r="M841">
        <v>0.65</v>
      </c>
      <c r="N841" t="s">
        <v>3183</v>
      </c>
      <c r="O841" t="s">
        <v>3183</v>
      </c>
    </row>
    <row r="842" spans="1:15" x14ac:dyDescent="0.25">
      <c r="A842" t="str">
        <f t="shared" si="13"/>
        <v>21_SE_1_0</v>
      </c>
      <c r="B842">
        <v>21</v>
      </c>
      <c r="C842" t="s">
        <v>490</v>
      </c>
      <c r="D842">
        <v>1</v>
      </c>
      <c r="E842">
        <v>0</v>
      </c>
      <c r="F842">
        <v>652707.97801555914</v>
      </c>
      <c r="G842">
        <v>13750.198392011091</v>
      </c>
      <c r="H842">
        <v>3455.899040475721</v>
      </c>
      <c r="I842">
        <v>17206.097432486811</v>
      </c>
      <c r="J842">
        <v>2.1065999999999998</v>
      </c>
      <c r="K842">
        <v>9.4420000000000002</v>
      </c>
      <c r="L842">
        <v>2.5996999999999999</v>
      </c>
      <c r="M842">
        <v>0.65</v>
      </c>
      <c r="N842" t="s">
        <v>3183</v>
      </c>
      <c r="O842" t="s">
        <v>3183</v>
      </c>
    </row>
    <row r="843" spans="1:15" x14ac:dyDescent="0.25">
      <c r="A843" t="str">
        <f t="shared" si="13"/>
        <v>21_SE_2_0</v>
      </c>
      <c r="B843">
        <v>21</v>
      </c>
      <c r="C843" t="s">
        <v>490</v>
      </c>
      <c r="D843">
        <v>2</v>
      </c>
      <c r="E843">
        <v>0</v>
      </c>
      <c r="F843">
        <v>1305800.815569438</v>
      </c>
      <c r="G843">
        <v>26598.95401138936</v>
      </c>
      <c r="H843">
        <v>7182.8838743776341</v>
      </c>
      <c r="I843">
        <v>33781.837885767003</v>
      </c>
      <c r="J843">
        <v>2.0369999999999999</v>
      </c>
      <c r="K843">
        <v>9.8260000000000005</v>
      </c>
      <c r="L843">
        <v>2.5507</v>
      </c>
      <c r="M843">
        <v>0.65</v>
      </c>
      <c r="N843" t="s">
        <v>3183</v>
      </c>
      <c r="O843" t="s">
        <v>3183</v>
      </c>
    </row>
    <row r="844" spans="1:15" x14ac:dyDescent="0.25">
      <c r="A844" t="str">
        <f t="shared" si="13"/>
        <v>21_SE_3_0</v>
      </c>
      <c r="B844">
        <v>21</v>
      </c>
      <c r="C844" t="s">
        <v>490</v>
      </c>
      <c r="D844">
        <v>3</v>
      </c>
      <c r="E844">
        <v>0</v>
      </c>
      <c r="F844">
        <v>1956227.7374596</v>
      </c>
      <c r="G844">
        <v>38947.750572453333</v>
      </c>
      <c r="H844">
        <v>11011.947374180059</v>
      </c>
      <c r="I844">
        <v>49959.697946633387</v>
      </c>
      <c r="J844">
        <v>1.9910000000000001</v>
      </c>
      <c r="K844">
        <v>10.047000000000001</v>
      </c>
      <c r="L844">
        <v>2.5175000000000001</v>
      </c>
      <c r="M844">
        <v>0.65</v>
      </c>
      <c r="N844" t="s">
        <v>3183</v>
      </c>
      <c r="O844" t="s">
        <v>3183</v>
      </c>
    </row>
    <row r="845" spans="1:15" x14ac:dyDescent="0.25">
      <c r="A845" t="str">
        <f t="shared" si="13"/>
        <v>21_SE_4_0</v>
      </c>
      <c r="B845">
        <v>21</v>
      </c>
      <c r="C845" t="s">
        <v>490</v>
      </c>
      <c r="D845">
        <v>4</v>
      </c>
      <c r="E845">
        <v>0</v>
      </c>
      <c r="F845">
        <v>2604712.8836630201</v>
      </c>
      <c r="G845">
        <v>51484.010799156727</v>
      </c>
      <c r="H845">
        <v>15057.01648376694</v>
      </c>
      <c r="I845">
        <v>66541.027282923678</v>
      </c>
      <c r="J845">
        <v>1.9765999999999999</v>
      </c>
      <c r="K845">
        <v>10.298999999999999</v>
      </c>
      <c r="L845">
        <v>2.5182000000000002</v>
      </c>
      <c r="M845">
        <v>0.65</v>
      </c>
      <c r="N845" t="s">
        <v>3183</v>
      </c>
      <c r="O845" t="s">
        <v>3183</v>
      </c>
    </row>
    <row r="846" spans="1:15" x14ac:dyDescent="0.25">
      <c r="A846" t="str">
        <f t="shared" si="13"/>
        <v>21_SE_5_0</v>
      </c>
      <c r="B846">
        <v>21</v>
      </c>
      <c r="C846" t="s">
        <v>490</v>
      </c>
      <c r="D846">
        <v>5</v>
      </c>
      <c r="E846">
        <v>0</v>
      </c>
      <c r="F846">
        <v>3257054.782950704</v>
      </c>
      <c r="G846">
        <v>64480.797063759368</v>
      </c>
      <c r="H846">
        <v>19305.949836692878</v>
      </c>
      <c r="I846">
        <v>83786.746900452243</v>
      </c>
      <c r="J846">
        <v>1.9797</v>
      </c>
      <c r="K846">
        <v>10.567</v>
      </c>
      <c r="L846">
        <v>2.536</v>
      </c>
      <c r="M846">
        <v>0.65</v>
      </c>
      <c r="N846" t="s">
        <v>3183</v>
      </c>
      <c r="O846" t="s">
        <v>3183</v>
      </c>
    </row>
    <row r="847" spans="1:15" x14ac:dyDescent="0.25">
      <c r="A847" t="str">
        <f t="shared" si="13"/>
        <v>1_SO_1_0</v>
      </c>
      <c r="B847">
        <v>1</v>
      </c>
      <c r="C847" t="s">
        <v>493</v>
      </c>
      <c r="D847">
        <v>1</v>
      </c>
      <c r="E847">
        <v>0</v>
      </c>
      <c r="F847">
        <v>1304.2913800388901</v>
      </c>
      <c r="G847">
        <v>28.85397083876137</v>
      </c>
      <c r="H847">
        <v>117.6263901266249</v>
      </c>
      <c r="I847">
        <v>146.4803609653863</v>
      </c>
      <c r="J847">
        <v>2.2122000000000002</v>
      </c>
      <c r="K847">
        <v>0.32100000000000001</v>
      </c>
      <c r="L847">
        <v>5.6184000000000003</v>
      </c>
      <c r="M847">
        <v>0.2</v>
      </c>
      <c r="N847" t="s">
        <v>3183</v>
      </c>
      <c r="O847" t="s">
        <v>3183</v>
      </c>
    </row>
    <row r="848" spans="1:15" x14ac:dyDescent="0.25">
      <c r="A848" t="str">
        <f t="shared" si="13"/>
        <v>1_SO_2_0</v>
      </c>
      <c r="B848">
        <v>1</v>
      </c>
      <c r="C848" t="s">
        <v>493</v>
      </c>
      <c r="D848">
        <v>2</v>
      </c>
      <c r="E848">
        <v>0</v>
      </c>
      <c r="F848">
        <v>2609.6929959264698</v>
      </c>
      <c r="G848">
        <v>55.890956832745147</v>
      </c>
      <c r="H848">
        <v>235.62928953318229</v>
      </c>
      <c r="I848">
        <v>291.52024636592739</v>
      </c>
      <c r="J848">
        <v>2.1417000000000002</v>
      </c>
      <c r="K848">
        <v>0.32200000000000001</v>
      </c>
      <c r="L848">
        <v>5.5685000000000002</v>
      </c>
      <c r="M848">
        <v>0.2</v>
      </c>
      <c r="N848" t="s">
        <v>3183</v>
      </c>
      <c r="O848" t="s">
        <v>3183</v>
      </c>
    </row>
    <row r="849" spans="1:15" x14ac:dyDescent="0.25">
      <c r="A849" t="str">
        <f t="shared" si="13"/>
        <v>1_SO_3_0</v>
      </c>
      <c r="B849">
        <v>1</v>
      </c>
      <c r="C849" t="s">
        <v>493</v>
      </c>
      <c r="D849">
        <v>3</v>
      </c>
      <c r="E849">
        <v>0</v>
      </c>
      <c r="F849">
        <v>3907.891688192803</v>
      </c>
      <c r="G849">
        <v>81.846850981417447</v>
      </c>
      <c r="H849">
        <v>354.34106163768053</v>
      </c>
      <c r="I849">
        <v>436.18791261909792</v>
      </c>
      <c r="J849">
        <v>2.0943999999999998</v>
      </c>
      <c r="K849">
        <v>0.32300000000000001</v>
      </c>
      <c r="L849">
        <v>5.5526</v>
      </c>
      <c r="M849">
        <v>0.2</v>
      </c>
      <c r="N849" t="s">
        <v>3183</v>
      </c>
      <c r="O849" t="s">
        <v>3183</v>
      </c>
    </row>
    <row r="850" spans="1:15" x14ac:dyDescent="0.25">
      <c r="A850" t="str">
        <f t="shared" si="13"/>
        <v>1_SO_4_0</v>
      </c>
      <c r="B850">
        <v>1</v>
      </c>
      <c r="C850" t="s">
        <v>493</v>
      </c>
      <c r="D850">
        <v>4</v>
      </c>
      <c r="E850">
        <v>0</v>
      </c>
      <c r="F850">
        <v>5200.1649255964003</v>
      </c>
      <c r="G850">
        <v>108.1646645157393</v>
      </c>
      <c r="H850">
        <v>474.19700632848048</v>
      </c>
      <c r="I850">
        <v>582.36167084421982</v>
      </c>
      <c r="J850">
        <v>2.08</v>
      </c>
      <c r="K850">
        <v>0.32400000000000001</v>
      </c>
      <c r="L850">
        <v>5.5759999999999996</v>
      </c>
      <c r="M850">
        <v>0.2</v>
      </c>
      <c r="N850" t="s">
        <v>3183</v>
      </c>
      <c r="O850" t="s">
        <v>3183</v>
      </c>
    </row>
    <row r="851" spans="1:15" x14ac:dyDescent="0.25">
      <c r="A851" t="str">
        <f t="shared" si="13"/>
        <v>1_SO_5_0</v>
      </c>
      <c r="B851">
        <v>1</v>
      </c>
      <c r="C851" t="s">
        <v>493</v>
      </c>
      <c r="D851">
        <v>5</v>
      </c>
      <c r="E851">
        <v>0</v>
      </c>
      <c r="F851">
        <v>6505.0802719948806</v>
      </c>
      <c r="G851">
        <v>135.58449311183321</v>
      </c>
      <c r="H851">
        <v>594.57883037883482</v>
      </c>
      <c r="I851">
        <v>730.16332349066806</v>
      </c>
      <c r="J851">
        <v>2.0842999999999998</v>
      </c>
      <c r="K851">
        <v>0.32500000000000001</v>
      </c>
      <c r="L851">
        <v>5.6074000000000002</v>
      </c>
      <c r="M851">
        <v>0.2</v>
      </c>
      <c r="N851" t="s">
        <v>3183</v>
      </c>
      <c r="O851" t="s">
        <v>3183</v>
      </c>
    </row>
    <row r="852" spans="1:15" x14ac:dyDescent="0.25">
      <c r="A852" t="str">
        <f t="shared" si="13"/>
        <v>2_SO_1_0</v>
      </c>
      <c r="B852">
        <v>2</v>
      </c>
      <c r="C852" t="s">
        <v>493</v>
      </c>
      <c r="D852">
        <v>1</v>
      </c>
      <c r="E852">
        <v>0</v>
      </c>
      <c r="F852">
        <v>7219.2176999692911</v>
      </c>
      <c r="G852">
        <v>159.70595235197581</v>
      </c>
      <c r="H852">
        <v>177.83108067533291</v>
      </c>
      <c r="I852">
        <v>337.53703302730878</v>
      </c>
      <c r="J852">
        <v>2.2122000000000002</v>
      </c>
      <c r="K852">
        <v>0.48599999999999999</v>
      </c>
      <c r="L852">
        <v>3.6616</v>
      </c>
      <c r="M852">
        <v>0.2</v>
      </c>
      <c r="N852" t="s">
        <v>3183</v>
      </c>
      <c r="O852" t="s">
        <v>3183</v>
      </c>
    </row>
    <row r="853" spans="1:15" x14ac:dyDescent="0.25">
      <c r="A853" t="str">
        <f t="shared" si="13"/>
        <v>2_SO_2_0</v>
      </c>
      <c r="B853">
        <v>2</v>
      </c>
      <c r="C853" t="s">
        <v>493</v>
      </c>
      <c r="D853">
        <v>2</v>
      </c>
      <c r="E853">
        <v>0</v>
      </c>
      <c r="F853">
        <v>14444.580525493089</v>
      </c>
      <c r="G853">
        <v>309.35494246932961</v>
      </c>
      <c r="H853">
        <v>357.67021084363898</v>
      </c>
      <c r="I853">
        <v>667.02515331296854</v>
      </c>
      <c r="J853">
        <v>2.1417000000000002</v>
      </c>
      <c r="K853">
        <v>0.48899999999999999</v>
      </c>
      <c r="L853">
        <v>3.6057000000000001</v>
      </c>
      <c r="M853">
        <v>0.2</v>
      </c>
      <c r="N853" t="s">
        <v>3183</v>
      </c>
      <c r="O853" t="s">
        <v>3183</v>
      </c>
    </row>
    <row r="854" spans="1:15" x14ac:dyDescent="0.25">
      <c r="A854" t="str">
        <f t="shared" si="13"/>
        <v>2_SO_3_0</v>
      </c>
      <c r="B854">
        <v>2</v>
      </c>
      <c r="C854" t="s">
        <v>493</v>
      </c>
      <c r="D854">
        <v>3</v>
      </c>
      <c r="E854">
        <v>0</v>
      </c>
      <c r="F854">
        <v>21630.075362549102</v>
      </c>
      <c r="G854">
        <v>453.02011830683102</v>
      </c>
      <c r="H854">
        <v>541.28999540096254</v>
      </c>
      <c r="I854">
        <v>994.31011370779356</v>
      </c>
      <c r="J854">
        <v>2.0943999999999998</v>
      </c>
      <c r="K854">
        <v>0.49399999999999999</v>
      </c>
      <c r="L854">
        <v>3.5834999999999999</v>
      </c>
      <c r="M854">
        <v>0.2</v>
      </c>
      <c r="N854" t="s">
        <v>3183</v>
      </c>
      <c r="O854" t="s">
        <v>3183</v>
      </c>
    </row>
    <row r="855" spans="1:15" x14ac:dyDescent="0.25">
      <c r="A855" t="str">
        <f t="shared" si="13"/>
        <v>2_SO_4_0</v>
      </c>
      <c r="B855">
        <v>2</v>
      </c>
      <c r="C855" t="s">
        <v>493</v>
      </c>
      <c r="D855">
        <v>4</v>
      </c>
      <c r="E855">
        <v>0</v>
      </c>
      <c r="F855">
        <v>28782.772966348719</v>
      </c>
      <c r="G855">
        <v>598.68850820740852</v>
      </c>
      <c r="H855">
        <v>729.78050041856272</v>
      </c>
      <c r="I855">
        <v>1328.4690086259709</v>
      </c>
      <c r="J855">
        <v>2.08</v>
      </c>
      <c r="K855">
        <v>0.499</v>
      </c>
      <c r="L855">
        <v>3.5996000000000001</v>
      </c>
      <c r="M855">
        <v>0.2</v>
      </c>
      <c r="N855" t="s">
        <v>3183</v>
      </c>
      <c r="O855" t="s">
        <v>3183</v>
      </c>
    </row>
    <row r="856" spans="1:15" x14ac:dyDescent="0.25">
      <c r="A856" t="str">
        <f t="shared" si="13"/>
        <v>2_SO_5_0</v>
      </c>
      <c r="B856">
        <v>2</v>
      </c>
      <c r="C856" t="s">
        <v>493</v>
      </c>
      <c r="D856">
        <v>5</v>
      </c>
      <c r="E856">
        <v>0</v>
      </c>
      <c r="F856">
        <v>36005.444303332159</v>
      </c>
      <c r="G856">
        <v>750.45652182806361</v>
      </c>
      <c r="H856">
        <v>922.30722868711905</v>
      </c>
      <c r="I856">
        <v>1672.7637505151829</v>
      </c>
      <c r="J856">
        <v>2.0842999999999998</v>
      </c>
      <c r="K856">
        <v>0.505</v>
      </c>
      <c r="L856">
        <v>3.6309999999999998</v>
      </c>
      <c r="M856">
        <v>0.2</v>
      </c>
      <c r="N856" t="s">
        <v>3183</v>
      </c>
      <c r="O856" t="s">
        <v>3183</v>
      </c>
    </row>
    <row r="857" spans="1:15" x14ac:dyDescent="0.25">
      <c r="A857" t="str">
        <f t="shared" si="13"/>
        <v>3_SO_1_0</v>
      </c>
      <c r="B857">
        <v>3</v>
      </c>
      <c r="C857" t="s">
        <v>493</v>
      </c>
      <c r="D857">
        <v>1</v>
      </c>
      <c r="E857">
        <v>0</v>
      </c>
      <c r="F857">
        <v>16542.745627995169</v>
      </c>
      <c r="G857">
        <v>365.96416049992411</v>
      </c>
      <c r="H857">
        <v>272.76924654060332</v>
      </c>
      <c r="I857">
        <v>638.73340704052748</v>
      </c>
      <c r="J857">
        <v>2.2122000000000002</v>
      </c>
      <c r="K857">
        <v>0.745</v>
      </c>
      <c r="L857">
        <v>3.4186000000000001</v>
      </c>
      <c r="M857">
        <v>0.2</v>
      </c>
      <c r="N857" t="s">
        <v>3183</v>
      </c>
      <c r="O857" t="s">
        <v>3183</v>
      </c>
    </row>
    <row r="858" spans="1:15" x14ac:dyDescent="0.25">
      <c r="A858" t="str">
        <f t="shared" si="13"/>
        <v>3_SO_2_0</v>
      </c>
      <c r="B858">
        <v>3</v>
      </c>
      <c r="C858" t="s">
        <v>493</v>
      </c>
      <c r="D858">
        <v>2</v>
      </c>
      <c r="E858">
        <v>0</v>
      </c>
      <c r="F858">
        <v>33099.572733115048</v>
      </c>
      <c r="G858">
        <v>708.88291982869146</v>
      </c>
      <c r="H858">
        <v>550.11935598705145</v>
      </c>
      <c r="I858">
        <v>1259.0022758157429</v>
      </c>
      <c r="J858">
        <v>2.1417000000000002</v>
      </c>
      <c r="K858">
        <v>0.753</v>
      </c>
      <c r="L858">
        <v>3.3620000000000001</v>
      </c>
      <c r="M858">
        <v>0.2</v>
      </c>
      <c r="N858" t="s">
        <v>3183</v>
      </c>
      <c r="O858" t="s">
        <v>3183</v>
      </c>
    </row>
    <row r="859" spans="1:15" x14ac:dyDescent="0.25">
      <c r="A859" t="str">
        <f t="shared" si="13"/>
        <v>3_SO_3_0</v>
      </c>
      <c r="B859">
        <v>3</v>
      </c>
      <c r="C859" t="s">
        <v>493</v>
      </c>
      <c r="D859">
        <v>3</v>
      </c>
      <c r="E859">
        <v>0</v>
      </c>
      <c r="F859">
        <v>49565.042849246318</v>
      </c>
      <c r="G859">
        <v>1038.089844768924</v>
      </c>
      <c r="H859">
        <v>836.09408325844583</v>
      </c>
      <c r="I859">
        <v>1874.1839280273689</v>
      </c>
      <c r="J859">
        <v>2.0943999999999998</v>
      </c>
      <c r="K859">
        <v>0.76300000000000001</v>
      </c>
      <c r="L859">
        <v>3.339</v>
      </c>
      <c r="M859">
        <v>0.2</v>
      </c>
      <c r="N859" t="s">
        <v>3183</v>
      </c>
      <c r="O859" t="s">
        <v>3183</v>
      </c>
    </row>
    <row r="860" spans="1:15" x14ac:dyDescent="0.25">
      <c r="A860" t="str">
        <f t="shared" si="13"/>
        <v>3_SO_4_0</v>
      </c>
      <c r="B860">
        <v>3</v>
      </c>
      <c r="C860" t="s">
        <v>493</v>
      </c>
      <c r="D860">
        <v>4</v>
      </c>
      <c r="E860">
        <v>0</v>
      </c>
      <c r="F860">
        <v>65955.358522110851</v>
      </c>
      <c r="G860">
        <v>1371.8871092807181</v>
      </c>
      <c r="H860">
        <v>1132.816010329846</v>
      </c>
      <c r="I860">
        <v>2504.703119610564</v>
      </c>
      <c r="J860">
        <v>2.08</v>
      </c>
      <c r="K860">
        <v>0.77500000000000002</v>
      </c>
      <c r="L860">
        <v>3.3542000000000001</v>
      </c>
      <c r="M860">
        <v>0.2</v>
      </c>
      <c r="N860" t="s">
        <v>3183</v>
      </c>
      <c r="O860" t="s">
        <v>3183</v>
      </c>
    </row>
    <row r="861" spans="1:15" x14ac:dyDescent="0.25">
      <c r="A861" t="str">
        <f t="shared" si="13"/>
        <v>3_SO_5_0</v>
      </c>
      <c r="B861">
        <v>3</v>
      </c>
      <c r="C861" t="s">
        <v>493</v>
      </c>
      <c r="D861">
        <v>5</v>
      </c>
      <c r="E861">
        <v>0</v>
      </c>
      <c r="F861">
        <v>82506.018115440078</v>
      </c>
      <c r="G861">
        <v>1719.661584041783</v>
      </c>
      <c r="H861">
        <v>1439.10970294249</v>
      </c>
      <c r="I861">
        <v>3158.771286984274</v>
      </c>
      <c r="J861">
        <v>2.0842999999999998</v>
      </c>
      <c r="K861">
        <v>0.78800000000000003</v>
      </c>
      <c r="L861">
        <v>3.3856999999999999</v>
      </c>
      <c r="M861">
        <v>0.2</v>
      </c>
      <c r="N861" t="s">
        <v>3183</v>
      </c>
      <c r="O861" t="s">
        <v>3183</v>
      </c>
    </row>
    <row r="862" spans="1:15" x14ac:dyDescent="0.25">
      <c r="A862" t="str">
        <f t="shared" si="13"/>
        <v>4_SO_1_0</v>
      </c>
      <c r="B862">
        <v>4</v>
      </c>
      <c r="C862" t="s">
        <v>493</v>
      </c>
      <c r="D862">
        <v>1</v>
      </c>
      <c r="E862">
        <v>0</v>
      </c>
      <c r="F862">
        <v>26568.044475334831</v>
      </c>
      <c r="G862">
        <v>587.74718001384713</v>
      </c>
      <c r="H862">
        <v>374.6541074691861</v>
      </c>
      <c r="I862">
        <v>962.40128748303323</v>
      </c>
      <c r="J862">
        <v>2.2122000000000002</v>
      </c>
      <c r="K862">
        <v>1.024</v>
      </c>
      <c r="L862">
        <v>3.3469000000000002</v>
      </c>
      <c r="M862">
        <v>0.2</v>
      </c>
      <c r="N862" t="s">
        <v>3183</v>
      </c>
      <c r="O862" t="s">
        <v>3183</v>
      </c>
    </row>
    <row r="863" spans="1:15" x14ac:dyDescent="0.25">
      <c r="A863" t="str">
        <f t="shared" si="13"/>
        <v>4_SO_2_0</v>
      </c>
      <c r="B863">
        <v>4</v>
      </c>
      <c r="C863" t="s">
        <v>493</v>
      </c>
      <c r="D863">
        <v>2</v>
      </c>
      <c r="E863">
        <v>0</v>
      </c>
      <c r="F863">
        <v>53158.704139160167</v>
      </c>
      <c r="G863">
        <v>1138.482895483919</v>
      </c>
      <c r="H863">
        <v>756.65014589705493</v>
      </c>
      <c r="I863">
        <v>1895.133041380974</v>
      </c>
      <c r="J863">
        <v>2.1417000000000002</v>
      </c>
      <c r="K863">
        <v>1.0349999999999999</v>
      </c>
      <c r="L863">
        <v>3.29</v>
      </c>
      <c r="M863">
        <v>0.2</v>
      </c>
      <c r="N863" t="s">
        <v>3183</v>
      </c>
      <c r="O863" t="s">
        <v>3183</v>
      </c>
    </row>
    <row r="864" spans="1:15" x14ac:dyDescent="0.25">
      <c r="A864" t="str">
        <f t="shared" si="13"/>
        <v>4_SO_3_0</v>
      </c>
      <c r="B864">
        <v>4</v>
      </c>
      <c r="C864" t="s">
        <v>493</v>
      </c>
      <c r="D864">
        <v>3</v>
      </c>
      <c r="E864">
        <v>0</v>
      </c>
      <c r="F864">
        <v>79602.642297307844</v>
      </c>
      <c r="G864">
        <v>1667.1970775238619</v>
      </c>
      <c r="H864">
        <v>1152.469201934769</v>
      </c>
      <c r="I864">
        <v>2819.6662794586309</v>
      </c>
      <c r="J864">
        <v>2.0943999999999998</v>
      </c>
      <c r="K864">
        <v>1.052</v>
      </c>
      <c r="L864">
        <v>3.2667999999999999</v>
      </c>
      <c r="M864">
        <v>0.2</v>
      </c>
      <c r="N864" t="s">
        <v>3183</v>
      </c>
      <c r="O864" t="s">
        <v>3183</v>
      </c>
    </row>
    <row r="865" spans="1:15" x14ac:dyDescent="0.25">
      <c r="A865" t="str">
        <f t="shared" si="13"/>
        <v>4_SO_4_0</v>
      </c>
      <c r="B865">
        <v>4</v>
      </c>
      <c r="C865" t="s">
        <v>493</v>
      </c>
      <c r="D865">
        <v>4</v>
      </c>
      <c r="E865">
        <v>0</v>
      </c>
      <c r="F865">
        <v>105925.8806250809</v>
      </c>
      <c r="G865">
        <v>2203.2834545208352</v>
      </c>
      <c r="H865">
        <v>1565.3419234053699</v>
      </c>
      <c r="I865">
        <v>3768.6253779262051</v>
      </c>
      <c r="J865">
        <v>2.08</v>
      </c>
      <c r="K865">
        <v>1.071</v>
      </c>
      <c r="L865">
        <v>3.2818000000000001</v>
      </c>
      <c r="M865">
        <v>0.2</v>
      </c>
      <c r="N865" t="s">
        <v>3183</v>
      </c>
      <c r="O865" t="s">
        <v>3183</v>
      </c>
    </row>
    <row r="866" spans="1:15" x14ac:dyDescent="0.25">
      <c r="A866" t="str">
        <f t="shared" si="13"/>
        <v>4_SO_5_0</v>
      </c>
      <c r="B866">
        <v>4</v>
      </c>
      <c r="C866" t="s">
        <v>493</v>
      </c>
      <c r="D866">
        <v>5</v>
      </c>
      <c r="E866">
        <v>0</v>
      </c>
      <c r="F866">
        <v>132506.63511770661</v>
      </c>
      <c r="G866">
        <v>2761.8175649167501</v>
      </c>
      <c r="H866">
        <v>1993.7269923872791</v>
      </c>
      <c r="I866">
        <v>4755.5445573040288</v>
      </c>
      <c r="J866">
        <v>2.0842999999999998</v>
      </c>
      <c r="K866">
        <v>1.091</v>
      </c>
      <c r="L866">
        <v>3.3132000000000001</v>
      </c>
      <c r="M866">
        <v>0.2</v>
      </c>
      <c r="N866" t="s">
        <v>3183</v>
      </c>
      <c r="O866" t="s">
        <v>3183</v>
      </c>
    </row>
    <row r="867" spans="1:15" x14ac:dyDescent="0.25">
      <c r="A867" t="str">
        <f t="shared" si="13"/>
        <v>5_SO_1_0</v>
      </c>
      <c r="B867">
        <v>5</v>
      </c>
      <c r="C867" t="s">
        <v>493</v>
      </c>
      <c r="D867">
        <v>1</v>
      </c>
      <c r="E867">
        <v>0</v>
      </c>
      <c r="F867">
        <v>36593.343322674496</v>
      </c>
      <c r="G867">
        <v>809.53019952776992</v>
      </c>
      <c r="H867">
        <v>476.53896839776888</v>
      </c>
      <c r="I867">
        <v>1286.069167925539</v>
      </c>
      <c r="J867">
        <v>2.2122000000000002</v>
      </c>
      <c r="K867">
        <v>1.302</v>
      </c>
      <c r="L867">
        <v>3.3144999999999998</v>
      </c>
      <c r="M867">
        <v>0.2</v>
      </c>
      <c r="N867" t="s">
        <v>3183</v>
      </c>
      <c r="O867" t="s">
        <v>3183</v>
      </c>
    </row>
    <row r="868" spans="1:15" x14ac:dyDescent="0.25">
      <c r="A868" t="str">
        <f t="shared" si="13"/>
        <v>5_SO_2_0</v>
      </c>
      <c r="B868">
        <v>5</v>
      </c>
      <c r="C868" t="s">
        <v>493</v>
      </c>
      <c r="D868">
        <v>2</v>
      </c>
      <c r="E868">
        <v>0</v>
      </c>
      <c r="F868">
        <v>73217.835545205278</v>
      </c>
      <c r="G868">
        <v>1568.082871139148</v>
      </c>
      <c r="H868">
        <v>963.1809358070584</v>
      </c>
      <c r="I868">
        <v>2531.2638069462059</v>
      </c>
      <c r="J868">
        <v>2.1417000000000002</v>
      </c>
      <c r="K868">
        <v>1.3180000000000001</v>
      </c>
      <c r="L868">
        <v>3.2574999999999998</v>
      </c>
      <c r="M868">
        <v>0.2</v>
      </c>
      <c r="N868" t="s">
        <v>3183</v>
      </c>
      <c r="O868" t="s">
        <v>3183</v>
      </c>
    </row>
    <row r="869" spans="1:15" x14ac:dyDescent="0.25">
      <c r="A869" t="str">
        <f t="shared" si="13"/>
        <v>5_SO_3_0</v>
      </c>
      <c r="B869">
        <v>5</v>
      </c>
      <c r="C869" t="s">
        <v>493</v>
      </c>
      <c r="D869">
        <v>3</v>
      </c>
      <c r="E869">
        <v>0</v>
      </c>
      <c r="F869">
        <v>109640.24174536941</v>
      </c>
      <c r="G869">
        <v>2296.3043102788001</v>
      </c>
      <c r="H869">
        <v>1468.8443206110931</v>
      </c>
      <c r="I869">
        <v>3765.148630889893</v>
      </c>
      <c r="J869">
        <v>2.0943999999999998</v>
      </c>
      <c r="K869">
        <v>1.34</v>
      </c>
      <c r="L869">
        <v>3.2342</v>
      </c>
      <c r="M869">
        <v>0.2</v>
      </c>
      <c r="N869" t="s">
        <v>3183</v>
      </c>
      <c r="O869" t="s">
        <v>3183</v>
      </c>
    </row>
    <row r="870" spans="1:15" x14ac:dyDescent="0.25">
      <c r="A870" t="str">
        <f t="shared" si="13"/>
        <v>5_SO_4_0</v>
      </c>
      <c r="B870">
        <v>5</v>
      </c>
      <c r="C870" t="s">
        <v>493</v>
      </c>
      <c r="D870">
        <v>4</v>
      </c>
      <c r="E870">
        <v>0</v>
      </c>
      <c r="F870">
        <v>145896.40272805089</v>
      </c>
      <c r="G870">
        <v>3034.6797997609528</v>
      </c>
      <c r="H870">
        <v>1997.8678364808929</v>
      </c>
      <c r="I870">
        <v>5032.5476362418467</v>
      </c>
      <c r="J870">
        <v>2.08</v>
      </c>
      <c r="K870">
        <v>1.367</v>
      </c>
      <c r="L870">
        <v>3.2490000000000001</v>
      </c>
      <c r="M870">
        <v>0.2</v>
      </c>
      <c r="N870" t="s">
        <v>3183</v>
      </c>
      <c r="O870" t="s">
        <v>3183</v>
      </c>
    </row>
    <row r="871" spans="1:15" x14ac:dyDescent="0.25">
      <c r="A871" t="str">
        <f t="shared" si="13"/>
        <v>5_SO_5_0</v>
      </c>
      <c r="B871">
        <v>5</v>
      </c>
      <c r="C871" t="s">
        <v>493</v>
      </c>
      <c r="D871">
        <v>5</v>
      </c>
      <c r="E871">
        <v>0</v>
      </c>
      <c r="F871">
        <v>182507.25211997319</v>
      </c>
      <c r="G871">
        <v>3803.9735457917168</v>
      </c>
      <c r="H871">
        <v>2548.3442818320682</v>
      </c>
      <c r="I871">
        <v>6352.317827623785</v>
      </c>
      <c r="J871">
        <v>2.0842999999999998</v>
      </c>
      <c r="K871">
        <v>1.395</v>
      </c>
      <c r="L871">
        <v>3.2804000000000002</v>
      </c>
      <c r="M871">
        <v>0.2</v>
      </c>
      <c r="N871" t="s">
        <v>3183</v>
      </c>
      <c r="O871" t="s">
        <v>3183</v>
      </c>
    </row>
    <row r="872" spans="1:15" x14ac:dyDescent="0.25">
      <c r="A872" t="str">
        <f t="shared" si="13"/>
        <v>6_SO_1_0</v>
      </c>
      <c r="B872">
        <v>6</v>
      </c>
      <c r="C872" t="s">
        <v>493</v>
      </c>
      <c r="D872">
        <v>1</v>
      </c>
      <c r="E872">
        <v>0</v>
      </c>
      <c r="F872">
        <v>46618.642170014158</v>
      </c>
      <c r="G872">
        <v>1031.3132190416929</v>
      </c>
      <c r="H872">
        <v>578.42382932635178</v>
      </c>
      <c r="I872">
        <v>1609.737048368044</v>
      </c>
      <c r="J872">
        <v>2.2122000000000002</v>
      </c>
      <c r="K872">
        <v>1.58</v>
      </c>
      <c r="L872">
        <v>3.2959999999999998</v>
      </c>
      <c r="M872">
        <v>0.2</v>
      </c>
      <c r="N872" t="s">
        <v>3183</v>
      </c>
      <c r="O872" t="s">
        <v>3183</v>
      </c>
    </row>
    <row r="873" spans="1:15" x14ac:dyDescent="0.25">
      <c r="A873" t="str">
        <f t="shared" si="13"/>
        <v>6_SO_2_0</v>
      </c>
      <c r="B873">
        <v>6</v>
      </c>
      <c r="C873" t="s">
        <v>493</v>
      </c>
      <c r="D873">
        <v>2</v>
      </c>
      <c r="E873">
        <v>0</v>
      </c>
      <c r="F873">
        <v>93276.966951250404</v>
      </c>
      <c r="G873">
        <v>1997.6828467943751</v>
      </c>
      <c r="H873">
        <v>1169.7117257170621</v>
      </c>
      <c r="I873">
        <v>3167.3945725114372</v>
      </c>
      <c r="J873">
        <v>2.1417000000000002</v>
      </c>
      <c r="K873">
        <v>1.6</v>
      </c>
      <c r="L873">
        <v>3.2389999999999999</v>
      </c>
      <c r="M873">
        <v>0.2</v>
      </c>
      <c r="N873" t="s">
        <v>3183</v>
      </c>
      <c r="O873" t="s">
        <v>3183</v>
      </c>
    </row>
    <row r="874" spans="1:15" x14ac:dyDescent="0.25">
      <c r="A874" t="str">
        <f t="shared" si="13"/>
        <v>6_SO_3_0</v>
      </c>
      <c r="B874">
        <v>6</v>
      </c>
      <c r="C874" t="s">
        <v>493</v>
      </c>
      <c r="D874">
        <v>3</v>
      </c>
      <c r="E874">
        <v>0</v>
      </c>
      <c r="F874">
        <v>139677.84119343091</v>
      </c>
      <c r="G874">
        <v>2925.4115430337379</v>
      </c>
      <c r="H874">
        <v>1785.219439287416</v>
      </c>
      <c r="I874">
        <v>4710.6309823211541</v>
      </c>
      <c r="J874">
        <v>2.0943999999999998</v>
      </c>
      <c r="K874">
        <v>1.629</v>
      </c>
      <c r="L874">
        <v>3.2155999999999998</v>
      </c>
      <c r="M874">
        <v>0.2</v>
      </c>
      <c r="N874" t="s">
        <v>3183</v>
      </c>
      <c r="O874" t="s">
        <v>3183</v>
      </c>
    </row>
    <row r="875" spans="1:15" x14ac:dyDescent="0.25">
      <c r="A875" t="str">
        <f t="shared" si="13"/>
        <v>6_SO_4_0</v>
      </c>
      <c r="B875">
        <v>6</v>
      </c>
      <c r="C875" t="s">
        <v>493</v>
      </c>
      <c r="D875">
        <v>4</v>
      </c>
      <c r="E875">
        <v>0</v>
      </c>
      <c r="F875">
        <v>185866.92483102091</v>
      </c>
      <c r="G875">
        <v>3866.07614500107</v>
      </c>
      <c r="H875">
        <v>2430.3937495564169</v>
      </c>
      <c r="I875">
        <v>6296.4698945574864</v>
      </c>
      <c r="J875">
        <v>2.08</v>
      </c>
      <c r="K875">
        <v>1.6619999999999999</v>
      </c>
      <c r="L875">
        <v>3.2303000000000002</v>
      </c>
      <c r="M875">
        <v>0.2</v>
      </c>
      <c r="N875" t="s">
        <v>3183</v>
      </c>
      <c r="O875" t="s">
        <v>3183</v>
      </c>
    </row>
    <row r="876" spans="1:15" x14ac:dyDescent="0.25">
      <c r="A876" t="str">
        <f t="shared" si="13"/>
        <v>6_SO_5_0</v>
      </c>
      <c r="B876">
        <v>6</v>
      </c>
      <c r="C876" t="s">
        <v>493</v>
      </c>
      <c r="D876">
        <v>5</v>
      </c>
      <c r="E876">
        <v>0</v>
      </c>
      <c r="F876">
        <v>232507.86912223979</v>
      </c>
      <c r="G876">
        <v>4846.1295266666839</v>
      </c>
      <c r="H876">
        <v>3102.9615712768559</v>
      </c>
      <c r="I876">
        <v>7949.0910979435403</v>
      </c>
      <c r="J876">
        <v>2.0842999999999998</v>
      </c>
      <c r="K876">
        <v>1.698</v>
      </c>
      <c r="L876">
        <v>3.2616999999999998</v>
      </c>
      <c r="M876">
        <v>0.2</v>
      </c>
      <c r="N876" t="s">
        <v>3183</v>
      </c>
      <c r="O876" t="s">
        <v>3183</v>
      </c>
    </row>
    <row r="877" spans="1:15" x14ac:dyDescent="0.25">
      <c r="A877" t="str">
        <f t="shared" si="13"/>
        <v>7_SO_1_0</v>
      </c>
      <c r="B877">
        <v>7</v>
      </c>
      <c r="C877" t="s">
        <v>493</v>
      </c>
      <c r="D877">
        <v>1</v>
      </c>
      <c r="E877">
        <v>0</v>
      </c>
      <c r="F877">
        <v>56643.94101735382</v>
      </c>
      <c r="G877">
        <v>1253.0962385556161</v>
      </c>
      <c r="H877">
        <v>680.3086902549345</v>
      </c>
      <c r="I877">
        <v>1933.40492881055</v>
      </c>
      <c r="J877">
        <v>2.2122000000000002</v>
      </c>
      <c r="K877">
        <v>1.859</v>
      </c>
      <c r="L877">
        <v>3.2839999999999998</v>
      </c>
      <c r="M877">
        <v>0.2</v>
      </c>
      <c r="N877" t="s">
        <v>3183</v>
      </c>
      <c r="O877" t="s">
        <v>3183</v>
      </c>
    </row>
    <row r="878" spans="1:15" x14ac:dyDescent="0.25">
      <c r="A878" t="str">
        <f t="shared" si="13"/>
        <v>7_SO_2_0</v>
      </c>
      <c r="B878">
        <v>7</v>
      </c>
      <c r="C878" t="s">
        <v>493</v>
      </c>
      <c r="D878">
        <v>2</v>
      </c>
      <c r="E878">
        <v>0</v>
      </c>
      <c r="F878">
        <v>113336.0983572955</v>
      </c>
      <c r="G878">
        <v>2427.2828224496029</v>
      </c>
      <c r="H878">
        <v>1376.242515627066</v>
      </c>
      <c r="I878">
        <v>3803.525338076669</v>
      </c>
      <c r="J878">
        <v>2.1417000000000002</v>
      </c>
      <c r="K878">
        <v>1.883</v>
      </c>
      <c r="L878">
        <v>3.2269999999999999</v>
      </c>
      <c r="M878">
        <v>0.2</v>
      </c>
      <c r="N878" t="s">
        <v>3183</v>
      </c>
      <c r="O878" t="s">
        <v>3183</v>
      </c>
    </row>
    <row r="879" spans="1:15" x14ac:dyDescent="0.25">
      <c r="A879" t="str">
        <f t="shared" si="13"/>
        <v>7_SO_3_0</v>
      </c>
      <c r="B879">
        <v>7</v>
      </c>
      <c r="C879" t="s">
        <v>493</v>
      </c>
      <c r="D879">
        <v>3</v>
      </c>
      <c r="E879">
        <v>0</v>
      </c>
      <c r="F879">
        <v>169715.4406414924</v>
      </c>
      <c r="G879">
        <v>3554.5187757886761</v>
      </c>
      <c r="H879">
        <v>2101.59455796374</v>
      </c>
      <c r="I879">
        <v>5656.1133337524152</v>
      </c>
      <c r="J879">
        <v>2.0943999999999998</v>
      </c>
      <c r="K879">
        <v>1.9179999999999999</v>
      </c>
      <c r="L879">
        <v>3.2035</v>
      </c>
      <c r="M879">
        <v>0.2</v>
      </c>
      <c r="N879" t="s">
        <v>3183</v>
      </c>
      <c r="O879" t="s">
        <v>3183</v>
      </c>
    </row>
    <row r="880" spans="1:15" x14ac:dyDescent="0.25">
      <c r="A880" t="str">
        <f t="shared" si="13"/>
        <v>7_SO_4_0</v>
      </c>
      <c r="B880">
        <v>7</v>
      </c>
      <c r="C880" t="s">
        <v>493</v>
      </c>
      <c r="D880">
        <v>4</v>
      </c>
      <c r="E880">
        <v>0</v>
      </c>
      <c r="F880">
        <v>225837.44693399101</v>
      </c>
      <c r="G880">
        <v>4697.4724902411872</v>
      </c>
      <c r="H880">
        <v>2862.9196626319408</v>
      </c>
      <c r="I880">
        <v>7560.392152873128</v>
      </c>
      <c r="J880">
        <v>2.08</v>
      </c>
      <c r="K880">
        <v>1.958</v>
      </c>
      <c r="L880">
        <v>3.2181999999999999</v>
      </c>
      <c r="M880">
        <v>0.2</v>
      </c>
      <c r="N880" t="s">
        <v>3183</v>
      </c>
      <c r="O880" t="s">
        <v>3183</v>
      </c>
    </row>
    <row r="881" spans="1:15" x14ac:dyDescent="0.25">
      <c r="A881" t="str">
        <f t="shared" si="13"/>
        <v>7_SO_5_0</v>
      </c>
      <c r="B881">
        <v>7</v>
      </c>
      <c r="C881" t="s">
        <v>493</v>
      </c>
      <c r="D881">
        <v>5</v>
      </c>
      <c r="E881">
        <v>0</v>
      </c>
      <c r="F881">
        <v>282508.48612450628</v>
      </c>
      <c r="G881">
        <v>5888.2855075416501</v>
      </c>
      <c r="H881">
        <v>3657.578860721645</v>
      </c>
      <c r="I881">
        <v>9545.8643682632955</v>
      </c>
      <c r="J881">
        <v>2.0842999999999998</v>
      </c>
      <c r="K881">
        <v>2.0019999999999998</v>
      </c>
      <c r="L881">
        <v>3.2496</v>
      </c>
      <c r="M881">
        <v>0.2</v>
      </c>
      <c r="N881" t="s">
        <v>3183</v>
      </c>
      <c r="O881" t="s">
        <v>3183</v>
      </c>
    </row>
    <row r="882" spans="1:15" x14ac:dyDescent="0.25">
      <c r="A882" t="str">
        <f t="shared" si="13"/>
        <v>8_SO_1_0</v>
      </c>
      <c r="B882">
        <v>8</v>
      </c>
      <c r="C882" t="s">
        <v>493</v>
      </c>
      <c r="D882">
        <v>1</v>
      </c>
      <c r="E882">
        <v>0</v>
      </c>
      <c r="F882">
        <v>68799.61586975315</v>
      </c>
      <c r="G882">
        <v>1522.0081497162471</v>
      </c>
      <c r="H882">
        <v>804.19141888400691</v>
      </c>
      <c r="I882">
        <v>2326.1995686002542</v>
      </c>
      <c r="J882">
        <v>2.2122000000000002</v>
      </c>
      <c r="K882">
        <v>2.1970000000000001</v>
      </c>
      <c r="L882">
        <v>3.2747000000000002</v>
      </c>
      <c r="M882">
        <v>0.2</v>
      </c>
      <c r="N882" t="s">
        <v>3183</v>
      </c>
      <c r="O882" t="s">
        <v>3183</v>
      </c>
    </row>
    <row r="883" spans="1:15" x14ac:dyDescent="0.25">
      <c r="A883" t="str">
        <f t="shared" si="13"/>
        <v>8_SO_2_0</v>
      </c>
      <c r="B883">
        <v>8</v>
      </c>
      <c r="C883" t="s">
        <v>493</v>
      </c>
      <c r="D883">
        <v>2</v>
      </c>
      <c r="E883">
        <v>0</v>
      </c>
      <c r="F883">
        <v>137657.79518712519</v>
      </c>
      <c r="G883">
        <v>2948.1727929315671</v>
      </c>
      <c r="H883">
        <v>1627.3651806312751</v>
      </c>
      <c r="I883">
        <v>4575.5379735628421</v>
      </c>
      <c r="J883">
        <v>2.1417000000000002</v>
      </c>
      <c r="K883">
        <v>2.226</v>
      </c>
      <c r="L883">
        <v>3.2176</v>
      </c>
      <c r="M883">
        <v>0.2</v>
      </c>
      <c r="N883" t="s">
        <v>3183</v>
      </c>
      <c r="O883" t="s">
        <v>3183</v>
      </c>
    </row>
    <row r="884" spans="1:15" x14ac:dyDescent="0.25">
      <c r="A884" t="str">
        <f t="shared" si="13"/>
        <v>8_SO_3_0</v>
      </c>
      <c r="B884">
        <v>8</v>
      </c>
      <c r="C884" t="s">
        <v>493</v>
      </c>
      <c r="D884">
        <v>3</v>
      </c>
      <c r="E884">
        <v>0</v>
      </c>
      <c r="F884">
        <v>206136.02997226699</v>
      </c>
      <c r="G884">
        <v>4317.3112955040388</v>
      </c>
      <c r="H884">
        <v>2486.2779408997239</v>
      </c>
      <c r="I884">
        <v>6803.5892364037627</v>
      </c>
      <c r="J884">
        <v>2.0943999999999998</v>
      </c>
      <c r="K884">
        <v>2.2690000000000001</v>
      </c>
      <c r="L884">
        <v>3.1941999999999999</v>
      </c>
      <c r="M884">
        <v>0.2</v>
      </c>
      <c r="N884" t="s">
        <v>3183</v>
      </c>
      <c r="O884" t="s">
        <v>3183</v>
      </c>
    </row>
    <row r="885" spans="1:15" x14ac:dyDescent="0.25">
      <c r="A885" t="str">
        <f t="shared" si="13"/>
        <v>8_SO_4_0</v>
      </c>
      <c r="B885">
        <v>8</v>
      </c>
      <c r="C885" t="s">
        <v>493</v>
      </c>
      <c r="D885">
        <v>4</v>
      </c>
      <c r="E885">
        <v>0</v>
      </c>
      <c r="F885">
        <v>274301.70498384209</v>
      </c>
      <c r="G885">
        <v>5705.5405588448302</v>
      </c>
      <c r="H885">
        <v>3388.8318523942248</v>
      </c>
      <c r="I885">
        <v>9094.3724112390555</v>
      </c>
      <c r="J885">
        <v>2.08</v>
      </c>
      <c r="K885">
        <v>2.3180000000000001</v>
      </c>
      <c r="L885">
        <v>3.2088999999999999</v>
      </c>
      <c r="M885">
        <v>0.2</v>
      </c>
      <c r="N885" t="s">
        <v>3183</v>
      </c>
      <c r="O885" t="s">
        <v>3183</v>
      </c>
    </row>
    <row r="886" spans="1:15" x14ac:dyDescent="0.25">
      <c r="A886" t="str">
        <f t="shared" si="13"/>
        <v>8_SO_5_0</v>
      </c>
      <c r="B886">
        <v>8</v>
      </c>
      <c r="C886" t="s">
        <v>493</v>
      </c>
      <c r="D886">
        <v>5</v>
      </c>
      <c r="E886">
        <v>0</v>
      </c>
      <c r="F886">
        <v>343134.23423975462</v>
      </c>
      <c r="G886">
        <v>7151.8996343525478</v>
      </c>
      <c r="H886">
        <v>4331.9430649329224</v>
      </c>
      <c r="I886">
        <v>11483.842699285469</v>
      </c>
      <c r="J886">
        <v>2.0842999999999998</v>
      </c>
      <c r="K886">
        <v>2.371</v>
      </c>
      <c r="L886">
        <v>3.2403</v>
      </c>
      <c r="M886">
        <v>0.2</v>
      </c>
      <c r="N886" t="s">
        <v>3183</v>
      </c>
      <c r="O886" t="s">
        <v>3183</v>
      </c>
    </row>
    <row r="887" spans="1:15" x14ac:dyDescent="0.25">
      <c r="A887" t="str">
        <f t="shared" si="13"/>
        <v>9_SO_1_0</v>
      </c>
      <c r="B887">
        <v>9</v>
      </c>
      <c r="C887" t="s">
        <v>493</v>
      </c>
      <c r="D887">
        <v>1</v>
      </c>
      <c r="E887">
        <v>0</v>
      </c>
      <c r="F887">
        <v>81114.534159183968</v>
      </c>
      <c r="G887">
        <v>1773.4760069986501</v>
      </c>
      <c r="H887">
        <v>708.14627701143354</v>
      </c>
      <c r="I887">
        <v>2481.6222840100831</v>
      </c>
      <c r="J887">
        <v>2.1863999999999999</v>
      </c>
      <c r="K887">
        <v>1.9350000000000001</v>
      </c>
      <c r="L887">
        <v>2.7660999999999998</v>
      </c>
      <c r="M887">
        <v>0.65</v>
      </c>
      <c r="N887" t="s">
        <v>3183</v>
      </c>
      <c r="O887" t="s">
        <v>3183</v>
      </c>
    </row>
    <row r="888" spans="1:15" x14ac:dyDescent="0.25">
      <c r="A888" t="str">
        <f t="shared" si="13"/>
        <v>9_SO_2_0</v>
      </c>
      <c r="B888">
        <v>9</v>
      </c>
      <c r="C888" t="s">
        <v>493</v>
      </c>
      <c r="D888">
        <v>2</v>
      </c>
      <c r="E888">
        <v>0</v>
      </c>
      <c r="F888">
        <v>162256.27561759719</v>
      </c>
      <c r="G888">
        <v>3433.827000953906</v>
      </c>
      <c r="H888">
        <v>1429.618356403083</v>
      </c>
      <c r="I888">
        <v>4863.445357356989</v>
      </c>
      <c r="J888">
        <v>2.1162999999999998</v>
      </c>
      <c r="K888">
        <v>1.956</v>
      </c>
      <c r="L888">
        <v>2.7044999999999999</v>
      </c>
      <c r="M888">
        <v>0.65</v>
      </c>
      <c r="N888" t="s">
        <v>3183</v>
      </c>
      <c r="O888" t="s">
        <v>3183</v>
      </c>
    </row>
    <row r="889" spans="1:15" x14ac:dyDescent="0.25">
      <c r="A889" t="str">
        <f t="shared" si="13"/>
        <v>9_SO_3_0</v>
      </c>
      <c r="B889">
        <v>9</v>
      </c>
      <c r="C889" t="s">
        <v>493</v>
      </c>
      <c r="D889">
        <v>3</v>
      </c>
      <c r="E889">
        <v>0</v>
      </c>
      <c r="F889">
        <v>243045.70031263839</v>
      </c>
      <c r="G889">
        <v>5030.0608288594358</v>
      </c>
      <c r="H889">
        <v>2172.5586668447281</v>
      </c>
      <c r="I889">
        <v>7202.6194957041625</v>
      </c>
      <c r="J889">
        <v>2.0695999999999999</v>
      </c>
      <c r="K889">
        <v>1.982</v>
      </c>
      <c r="L889">
        <v>2.6703999999999999</v>
      </c>
      <c r="M889">
        <v>0.65</v>
      </c>
      <c r="N889" t="s">
        <v>3183</v>
      </c>
      <c r="O889" t="s">
        <v>3183</v>
      </c>
    </row>
    <row r="890" spans="1:15" x14ac:dyDescent="0.25">
      <c r="A890" t="str">
        <f t="shared" si="13"/>
        <v>9_SO_4_0</v>
      </c>
      <c r="B890">
        <v>9</v>
      </c>
      <c r="C890" t="s">
        <v>493</v>
      </c>
      <c r="D890">
        <v>4</v>
      </c>
      <c r="E890">
        <v>0</v>
      </c>
      <c r="F890">
        <v>323537.91367769212</v>
      </c>
      <c r="G890">
        <v>6648.5213787376197</v>
      </c>
      <c r="H890">
        <v>2950.8052601897289</v>
      </c>
      <c r="I890">
        <v>9599.3266389273485</v>
      </c>
      <c r="J890">
        <v>2.0548999999999999</v>
      </c>
      <c r="K890">
        <v>2.0179999999999998</v>
      </c>
      <c r="L890">
        <v>2.6732999999999998</v>
      </c>
      <c r="M890">
        <v>0.65</v>
      </c>
      <c r="N890" t="s">
        <v>3183</v>
      </c>
      <c r="O890" t="s">
        <v>3183</v>
      </c>
    </row>
    <row r="891" spans="1:15" x14ac:dyDescent="0.25">
      <c r="A891" t="str">
        <f t="shared" si="13"/>
        <v>9_SO_5_0</v>
      </c>
      <c r="B891">
        <v>9</v>
      </c>
      <c r="C891" t="s">
        <v>493</v>
      </c>
      <c r="D891">
        <v>5</v>
      </c>
      <c r="E891">
        <v>0</v>
      </c>
      <c r="F891">
        <v>404556.2885201656</v>
      </c>
      <c r="G891">
        <v>8327.024205855676</v>
      </c>
      <c r="H891">
        <v>3763.4694533317029</v>
      </c>
      <c r="I891">
        <v>12090.493659187379</v>
      </c>
      <c r="J891">
        <v>2.0583</v>
      </c>
      <c r="K891">
        <v>2.06</v>
      </c>
      <c r="L891">
        <v>2.6949999999999998</v>
      </c>
      <c r="M891">
        <v>0.65</v>
      </c>
      <c r="N891" t="s">
        <v>3183</v>
      </c>
      <c r="O891" t="s">
        <v>3183</v>
      </c>
    </row>
    <row r="892" spans="1:15" x14ac:dyDescent="0.25">
      <c r="A892" t="str">
        <f t="shared" si="13"/>
        <v>10_SO_1_0</v>
      </c>
      <c r="B892">
        <v>10</v>
      </c>
      <c r="C892" t="s">
        <v>493</v>
      </c>
      <c r="D892">
        <v>1</v>
      </c>
      <c r="E892">
        <v>0</v>
      </c>
      <c r="F892">
        <v>95008.136796054634</v>
      </c>
      <c r="G892">
        <v>2077.243650894728</v>
      </c>
      <c r="H892">
        <v>788.25226483057872</v>
      </c>
      <c r="I892">
        <v>2865.495915725307</v>
      </c>
      <c r="J892">
        <v>2.1863999999999999</v>
      </c>
      <c r="K892">
        <v>2.1539999999999999</v>
      </c>
      <c r="L892">
        <v>2.7656999999999998</v>
      </c>
      <c r="M892">
        <v>0.65</v>
      </c>
      <c r="N892" t="s">
        <v>3183</v>
      </c>
      <c r="O892" t="s">
        <v>3183</v>
      </c>
    </row>
    <row r="893" spans="1:15" x14ac:dyDescent="0.25">
      <c r="A893" t="str">
        <f t="shared" si="13"/>
        <v>10_SO_2_0</v>
      </c>
      <c r="B893">
        <v>10</v>
      </c>
      <c r="C893" t="s">
        <v>493</v>
      </c>
      <c r="D893">
        <v>2</v>
      </c>
      <c r="E893">
        <v>0</v>
      </c>
      <c r="F893">
        <v>190048.14105992901</v>
      </c>
      <c r="G893">
        <v>4021.9858108335939</v>
      </c>
      <c r="H893">
        <v>1591.748798889442</v>
      </c>
      <c r="I893">
        <v>5613.7346097230366</v>
      </c>
      <c r="J893">
        <v>2.1162999999999998</v>
      </c>
      <c r="K893">
        <v>2.177</v>
      </c>
      <c r="L893">
        <v>2.7038000000000002</v>
      </c>
      <c r="M893">
        <v>0.65</v>
      </c>
      <c r="N893" t="s">
        <v>3183</v>
      </c>
      <c r="O893" t="s">
        <v>3183</v>
      </c>
    </row>
    <row r="894" spans="1:15" x14ac:dyDescent="0.25">
      <c r="A894" t="str">
        <f t="shared" si="13"/>
        <v>10_SO_3_0</v>
      </c>
      <c r="B894">
        <v>10</v>
      </c>
      <c r="C894" t="s">
        <v>493</v>
      </c>
      <c r="D894">
        <v>3</v>
      </c>
      <c r="E894">
        <v>0</v>
      </c>
      <c r="F894">
        <v>284675.48241946718</v>
      </c>
      <c r="G894">
        <v>5891.6285752550884</v>
      </c>
      <c r="H894">
        <v>2420.362272256853</v>
      </c>
      <c r="I894">
        <v>8311.990847511941</v>
      </c>
      <c r="J894">
        <v>2.0695999999999999</v>
      </c>
      <c r="K894">
        <v>2.2080000000000002</v>
      </c>
      <c r="L894">
        <v>2.6696</v>
      </c>
      <c r="M894">
        <v>0.65</v>
      </c>
      <c r="N894" t="s">
        <v>3183</v>
      </c>
      <c r="O894" t="s">
        <v>3183</v>
      </c>
    </row>
    <row r="895" spans="1:15" x14ac:dyDescent="0.25">
      <c r="A895" t="str">
        <f t="shared" si="13"/>
        <v>10_SO_4_0</v>
      </c>
      <c r="B895">
        <v>10</v>
      </c>
      <c r="C895" t="s">
        <v>493</v>
      </c>
      <c r="D895">
        <v>4</v>
      </c>
      <c r="E895">
        <v>0</v>
      </c>
      <c r="F895">
        <v>378954.70497404039</v>
      </c>
      <c r="G895">
        <v>7787.3051382257017</v>
      </c>
      <c r="H895">
        <v>3289.2430743954542</v>
      </c>
      <c r="I895">
        <v>11076.548212621159</v>
      </c>
      <c r="J895">
        <v>2.0548999999999999</v>
      </c>
      <c r="K895">
        <v>2.25</v>
      </c>
      <c r="L895">
        <v>2.6722000000000001</v>
      </c>
      <c r="M895">
        <v>0.65</v>
      </c>
      <c r="N895" t="s">
        <v>3183</v>
      </c>
      <c r="O895" t="s">
        <v>3183</v>
      </c>
    </row>
    <row r="896" spans="1:15" x14ac:dyDescent="0.25">
      <c r="A896" t="str">
        <f t="shared" si="13"/>
        <v>10_SO_5_0</v>
      </c>
      <c r="B896">
        <v>10</v>
      </c>
      <c r="C896" t="s">
        <v>493</v>
      </c>
      <c r="D896">
        <v>5</v>
      </c>
      <c r="E896">
        <v>0</v>
      </c>
      <c r="F896">
        <v>473850.21192378033</v>
      </c>
      <c r="G896">
        <v>9753.3082456150696</v>
      </c>
      <c r="H896">
        <v>4197.2363732937793</v>
      </c>
      <c r="I896">
        <v>13950.544618908851</v>
      </c>
      <c r="J896">
        <v>2.0583</v>
      </c>
      <c r="K896">
        <v>2.2970000000000002</v>
      </c>
      <c r="L896">
        <v>2.6934999999999998</v>
      </c>
      <c r="M896">
        <v>0.65</v>
      </c>
      <c r="N896" t="s">
        <v>3183</v>
      </c>
      <c r="O896" t="s">
        <v>3183</v>
      </c>
    </row>
    <row r="897" spans="1:15" x14ac:dyDescent="0.25">
      <c r="A897" t="str">
        <f t="shared" si="13"/>
        <v>11_SO_1_0</v>
      </c>
      <c r="B897">
        <v>11</v>
      </c>
      <c r="C897" t="s">
        <v>493</v>
      </c>
      <c r="D897">
        <v>1</v>
      </c>
      <c r="E897">
        <v>0</v>
      </c>
      <c r="F897">
        <v>116566.4838437393</v>
      </c>
      <c r="G897">
        <v>2548.5921168131531</v>
      </c>
      <c r="H897">
        <v>912.48443238060872</v>
      </c>
      <c r="I897">
        <v>3461.0765491937609</v>
      </c>
      <c r="J897">
        <v>2.1863999999999999</v>
      </c>
      <c r="K897">
        <v>2.4929999999999999</v>
      </c>
      <c r="L897">
        <v>2.7650999999999999</v>
      </c>
      <c r="M897">
        <v>0.65</v>
      </c>
      <c r="N897" t="s">
        <v>3183</v>
      </c>
      <c r="O897" t="s">
        <v>3183</v>
      </c>
    </row>
    <row r="898" spans="1:15" x14ac:dyDescent="0.25">
      <c r="A898" t="str">
        <f t="shared" si="13"/>
        <v>11_SO_2_0</v>
      </c>
      <c r="B898">
        <v>11</v>
      </c>
      <c r="C898" t="s">
        <v>493</v>
      </c>
      <c r="D898">
        <v>2</v>
      </c>
      <c r="E898">
        <v>0</v>
      </c>
      <c r="F898">
        <v>233172.06621943621</v>
      </c>
      <c r="G898">
        <v>4934.616758611689</v>
      </c>
      <c r="H898">
        <v>1843.188383423372</v>
      </c>
      <c r="I898">
        <v>6777.8051420350603</v>
      </c>
      <c r="J898">
        <v>2.1162999999999998</v>
      </c>
      <c r="K898">
        <v>2.5209999999999999</v>
      </c>
      <c r="L898">
        <v>2.7029999999999998</v>
      </c>
      <c r="M898">
        <v>0.65</v>
      </c>
      <c r="N898" t="s">
        <v>3183</v>
      </c>
      <c r="O898" t="s">
        <v>3183</v>
      </c>
    </row>
    <row r="899" spans="1:15" x14ac:dyDescent="0.25">
      <c r="A899" t="str">
        <f t="shared" si="13"/>
        <v>11_SO_3_0</v>
      </c>
      <c r="B899">
        <v>11</v>
      </c>
      <c r="C899" t="s">
        <v>493</v>
      </c>
      <c r="D899">
        <v>3</v>
      </c>
      <c r="E899">
        <v>0</v>
      </c>
      <c r="F899">
        <v>349271.34813084279</v>
      </c>
      <c r="G899">
        <v>7228.5011609585044</v>
      </c>
      <c r="H899">
        <v>2804.66786370108</v>
      </c>
      <c r="I899">
        <v>10033.169024659581</v>
      </c>
      <c r="J899">
        <v>2.0695999999999999</v>
      </c>
      <c r="K899">
        <v>2.5590000000000002</v>
      </c>
      <c r="L899">
        <v>2.6686000000000001</v>
      </c>
      <c r="M899">
        <v>0.65</v>
      </c>
      <c r="N899" t="s">
        <v>3183</v>
      </c>
      <c r="O899" t="s">
        <v>3183</v>
      </c>
    </row>
    <row r="900" spans="1:15" x14ac:dyDescent="0.25">
      <c r="A900" t="str">
        <f t="shared" si="13"/>
        <v>11_SO_4_0</v>
      </c>
      <c r="B900">
        <v>11</v>
      </c>
      <c r="C900" t="s">
        <v>493</v>
      </c>
      <c r="D900">
        <v>4</v>
      </c>
      <c r="E900">
        <v>0</v>
      </c>
      <c r="F900">
        <v>464943.51941338001</v>
      </c>
      <c r="G900">
        <v>9554.3267049833375</v>
      </c>
      <c r="H900">
        <v>3814.1084981212812</v>
      </c>
      <c r="I900">
        <v>13368.43520310462</v>
      </c>
      <c r="J900">
        <v>2.0548999999999999</v>
      </c>
      <c r="K900">
        <v>2.609</v>
      </c>
      <c r="L900">
        <v>2.6709000000000001</v>
      </c>
      <c r="M900">
        <v>0.65</v>
      </c>
      <c r="N900" t="s">
        <v>3183</v>
      </c>
      <c r="O900" t="s">
        <v>3183</v>
      </c>
    </row>
    <row r="901" spans="1:15" x14ac:dyDescent="0.25">
      <c r="A901" t="str">
        <f t="shared" si="13"/>
        <v>11_SO_5_0</v>
      </c>
      <c r="B901">
        <v>11</v>
      </c>
      <c r="C901" t="s">
        <v>493</v>
      </c>
      <c r="D901">
        <v>5</v>
      </c>
      <c r="E901">
        <v>0</v>
      </c>
      <c r="F901">
        <v>581371.81651224149</v>
      </c>
      <c r="G901">
        <v>11966.436627170129</v>
      </c>
      <c r="H901">
        <v>4869.94269831971</v>
      </c>
      <c r="I901">
        <v>16836.379325489841</v>
      </c>
      <c r="J901">
        <v>2.0583</v>
      </c>
      <c r="K901">
        <v>2.6659999999999999</v>
      </c>
      <c r="L901">
        <v>2.6917</v>
      </c>
      <c r="M901">
        <v>0.65</v>
      </c>
      <c r="N901" t="s">
        <v>3183</v>
      </c>
      <c r="O901" t="s">
        <v>3183</v>
      </c>
    </row>
    <row r="902" spans="1:15" x14ac:dyDescent="0.25">
      <c r="A902" t="str">
        <f t="shared" si="13"/>
        <v>12_SO_1_0</v>
      </c>
      <c r="B902">
        <v>12</v>
      </c>
      <c r="C902" t="s">
        <v>493</v>
      </c>
      <c r="D902">
        <v>1</v>
      </c>
      <c r="E902">
        <v>0</v>
      </c>
      <c r="F902">
        <v>141634.32924802389</v>
      </c>
      <c r="G902">
        <v>3096.6717283462049</v>
      </c>
      <c r="H902">
        <v>1057.0825290372011</v>
      </c>
      <c r="I902">
        <v>4153.7542573834062</v>
      </c>
      <c r="J902">
        <v>2.1863999999999999</v>
      </c>
      <c r="K902">
        <v>2.8879999999999999</v>
      </c>
      <c r="L902">
        <v>2.7648000000000001</v>
      </c>
      <c r="M902">
        <v>0.65</v>
      </c>
      <c r="N902" t="s">
        <v>3183</v>
      </c>
      <c r="O902" t="s">
        <v>3183</v>
      </c>
    </row>
    <row r="903" spans="1:15" x14ac:dyDescent="0.25">
      <c r="A903" t="str">
        <f t="shared" si="13"/>
        <v>12_SO_2_0</v>
      </c>
      <c r="B903">
        <v>12</v>
      </c>
      <c r="C903" t="s">
        <v>493</v>
      </c>
      <c r="D903">
        <v>2</v>
      </c>
      <c r="E903">
        <v>0</v>
      </c>
      <c r="F903">
        <v>283316.16524211911</v>
      </c>
      <c r="G903">
        <v>5995.8155350978468</v>
      </c>
      <c r="H903">
        <v>2135.8475719792582</v>
      </c>
      <c r="I903">
        <v>8131.6631070771055</v>
      </c>
      <c r="J903">
        <v>2.1162999999999998</v>
      </c>
      <c r="K903">
        <v>2.9220000000000002</v>
      </c>
      <c r="L903">
        <v>2.7025000000000001</v>
      </c>
      <c r="M903">
        <v>0.65</v>
      </c>
      <c r="N903" t="s">
        <v>3183</v>
      </c>
      <c r="O903" t="s">
        <v>3183</v>
      </c>
    </row>
    <row r="904" spans="1:15" x14ac:dyDescent="0.25">
      <c r="A904" t="str">
        <f t="shared" ref="A904:A967" si="14">B904&amp;"_"&amp;C904&amp;"_"&amp;D904&amp;"_"&amp;E904</f>
        <v>12_SO_3_0</v>
      </c>
      <c r="B904">
        <v>12</v>
      </c>
      <c r="C904" t="s">
        <v>493</v>
      </c>
      <c r="D904">
        <v>3</v>
      </c>
      <c r="E904">
        <v>0</v>
      </c>
      <c r="F904">
        <v>424382.81988825608</v>
      </c>
      <c r="G904">
        <v>8783.0041675903849</v>
      </c>
      <c r="H904">
        <v>3251.9743717755091</v>
      </c>
      <c r="I904">
        <v>12034.978539365889</v>
      </c>
      <c r="J904">
        <v>2.0695999999999999</v>
      </c>
      <c r="K904">
        <v>2.9670000000000001</v>
      </c>
      <c r="L904">
        <v>2.6680000000000001</v>
      </c>
      <c r="M904">
        <v>0.65</v>
      </c>
      <c r="N904" t="s">
        <v>3183</v>
      </c>
      <c r="O904" t="s">
        <v>3183</v>
      </c>
    </row>
    <row r="905" spans="1:15" x14ac:dyDescent="0.25">
      <c r="A905" t="str">
        <f t="shared" si="14"/>
        <v>12_SO_4_0</v>
      </c>
      <c r="B905">
        <v>12</v>
      </c>
      <c r="C905" t="s">
        <v>493</v>
      </c>
      <c r="D905">
        <v>4</v>
      </c>
      <c r="E905">
        <v>0</v>
      </c>
      <c r="F905">
        <v>564930.51294749579</v>
      </c>
      <c r="G905">
        <v>11609.00294539919</v>
      </c>
      <c r="H905">
        <v>4425.0174339333107</v>
      </c>
      <c r="I905">
        <v>16034.0203793325</v>
      </c>
      <c r="J905">
        <v>2.0548999999999999</v>
      </c>
      <c r="K905">
        <v>3.0270000000000001</v>
      </c>
      <c r="L905">
        <v>2.67</v>
      </c>
      <c r="M905">
        <v>0.65</v>
      </c>
      <c r="N905" t="s">
        <v>3183</v>
      </c>
      <c r="O905" t="s">
        <v>3183</v>
      </c>
    </row>
    <row r="906" spans="1:15" x14ac:dyDescent="0.25">
      <c r="A906" t="str">
        <f t="shared" si="14"/>
        <v>12_SO_5_0</v>
      </c>
      <c r="B906">
        <v>12</v>
      </c>
      <c r="C906" t="s">
        <v>493</v>
      </c>
      <c r="D906">
        <v>5</v>
      </c>
      <c r="E906">
        <v>0</v>
      </c>
      <c r="F906">
        <v>706396.93812673097</v>
      </c>
      <c r="G906">
        <v>14539.841722001611</v>
      </c>
      <c r="H906">
        <v>5652.9287487597276</v>
      </c>
      <c r="I906">
        <v>20192.77047076133</v>
      </c>
      <c r="J906">
        <v>2.0583</v>
      </c>
      <c r="K906">
        <v>3.0939999999999999</v>
      </c>
      <c r="L906">
        <v>2.6903999999999999</v>
      </c>
      <c r="M906">
        <v>0.65</v>
      </c>
      <c r="N906" t="s">
        <v>3183</v>
      </c>
      <c r="O906" t="s">
        <v>3183</v>
      </c>
    </row>
    <row r="907" spans="1:15" x14ac:dyDescent="0.25">
      <c r="A907" t="str">
        <f t="shared" si="14"/>
        <v>13_SO_1_0</v>
      </c>
      <c r="B907">
        <v>13</v>
      </c>
      <c r="C907" t="s">
        <v>493</v>
      </c>
      <c r="D907">
        <v>1</v>
      </c>
      <c r="E907">
        <v>0</v>
      </c>
      <c r="F907">
        <v>166702.1746523084</v>
      </c>
      <c r="G907">
        <v>3644.7513398792571</v>
      </c>
      <c r="H907">
        <v>1201.6806256937939</v>
      </c>
      <c r="I907">
        <v>4846.4319655730505</v>
      </c>
      <c r="J907">
        <v>2.1863999999999999</v>
      </c>
      <c r="K907">
        <v>3.2829999999999999</v>
      </c>
      <c r="L907">
        <v>2.7645</v>
      </c>
      <c r="M907">
        <v>0.65</v>
      </c>
      <c r="N907" t="s">
        <v>3183</v>
      </c>
      <c r="O907" t="s">
        <v>3183</v>
      </c>
    </row>
    <row r="908" spans="1:15" x14ac:dyDescent="0.25">
      <c r="A908" t="str">
        <f t="shared" si="14"/>
        <v>13_SO_2_0</v>
      </c>
      <c r="B908">
        <v>13</v>
      </c>
      <c r="C908" t="s">
        <v>493</v>
      </c>
      <c r="D908">
        <v>2</v>
      </c>
      <c r="E908">
        <v>0</v>
      </c>
      <c r="F908">
        <v>333460.26426480198</v>
      </c>
      <c r="G908">
        <v>7057.0143115840037</v>
      </c>
      <c r="H908">
        <v>2428.5067605351442</v>
      </c>
      <c r="I908">
        <v>9485.521072119147</v>
      </c>
      <c r="J908">
        <v>2.1162999999999998</v>
      </c>
      <c r="K908">
        <v>3.3220000000000001</v>
      </c>
      <c r="L908">
        <v>2.7021000000000002</v>
      </c>
      <c r="M908">
        <v>0.65</v>
      </c>
      <c r="N908" t="s">
        <v>3183</v>
      </c>
      <c r="O908" t="s">
        <v>3183</v>
      </c>
    </row>
    <row r="909" spans="1:15" x14ac:dyDescent="0.25">
      <c r="A909" t="str">
        <f t="shared" si="14"/>
        <v>13_SO_3_0</v>
      </c>
      <c r="B909">
        <v>13</v>
      </c>
      <c r="C909" t="s">
        <v>493</v>
      </c>
      <c r="D909">
        <v>3</v>
      </c>
      <c r="E909">
        <v>0</v>
      </c>
      <c r="F909">
        <v>499494.29164566973</v>
      </c>
      <c r="G909">
        <v>10337.507174222261</v>
      </c>
      <c r="H909">
        <v>3699.2808798499368</v>
      </c>
      <c r="I909">
        <v>14036.7880540722</v>
      </c>
      <c r="J909">
        <v>2.0695999999999999</v>
      </c>
      <c r="K909">
        <v>3.375</v>
      </c>
      <c r="L909">
        <v>2.6676000000000002</v>
      </c>
      <c r="M909">
        <v>0.65</v>
      </c>
      <c r="N909" t="s">
        <v>3183</v>
      </c>
      <c r="O909" t="s">
        <v>3183</v>
      </c>
    </row>
    <row r="910" spans="1:15" x14ac:dyDescent="0.25">
      <c r="A910" t="str">
        <f t="shared" si="14"/>
        <v>13_SO_4_0</v>
      </c>
      <c r="B910">
        <v>13</v>
      </c>
      <c r="C910" t="s">
        <v>493</v>
      </c>
      <c r="D910">
        <v>4</v>
      </c>
      <c r="E910">
        <v>0</v>
      </c>
      <c r="F910">
        <v>664917.50648161164</v>
      </c>
      <c r="G910">
        <v>13663.679185815039</v>
      </c>
      <c r="H910">
        <v>5035.9263697453389</v>
      </c>
      <c r="I910">
        <v>18699.605555560382</v>
      </c>
      <c r="J910">
        <v>2.0548999999999999</v>
      </c>
      <c r="K910">
        <v>3.4449999999999998</v>
      </c>
      <c r="L910">
        <v>2.6694</v>
      </c>
      <c r="M910">
        <v>0.65</v>
      </c>
      <c r="N910" t="s">
        <v>3183</v>
      </c>
      <c r="O910" t="s">
        <v>3183</v>
      </c>
    </row>
    <row r="911" spans="1:15" x14ac:dyDescent="0.25">
      <c r="A911" t="str">
        <f t="shared" si="14"/>
        <v>13_SO_5_0</v>
      </c>
      <c r="B911">
        <v>13</v>
      </c>
      <c r="C911" t="s">
        <v>493</v>
      </c>
      <c r="D911">
        <v>5</v>
      </c>
      <c r="E911">
        <v>0</v>
      </c>
      <c r="F911">
        <v>831422.05974122067</v>
      </c>
      <c r="G911">
        <v>17113.246816833082</v>
      </c>
      <c r="H911">
        <v>6435.914799199747</v>
      </c>
      <c r="I911">
        <v>23549.16161603283</v>
      </c>
      <c r="J911">
        <v>2.0583</v>
      </c>
      <c r="K911">
        <v>3.5230000000000001</v>
      </c>
      <c r="L911">
        <v>2.6896</v>
      </c>
      <c r="M911">
        <v>0.65</v>
      </c>
      <c r="N911" t="s">
        <v>3183</v>
      </c>
      <c r="O911" t="s">
        <v>3183</v>
      </c>
    </row>
    <row r="912" spans="1:15" x14ac:dyDescent="0.25">
      <c r="A912" t="str">
        <f t="shared" si="14"/>
        <v>14_SO_1_0</v>
      </c>
      <c r="B912">
        <v>14</v>
      </c>
      <c r="C912" t="s">
        <v>493</v>
      </c>
      <c r="D912">
        <v>1</v>
      </c>
      <c r="E912">
        <v>0</v>
      </c>
      <c r="F912">
        <v>191770.020056593</v>
      </c>
      <c r="G912">
        <v>4192.8309514123084</v>
      </c>
      <c r="H912">
        <v>1346.278722350386</v>
      </c>
      <c r="I912">
        <v>5539.1096737626949</v>
      </c>
      <c r="J912">
        <v>2.1863999999999999</v>
      </c>
      <c r="K912">
        <v>3.6779999999999999</v>
      </c>
      <c r="L912">
        <v>2.7644000000000002</v>
      </c>
      <c r="M912">
        <v>0.65</v>
      </c>
      <c r="N912" t="s">
        <v>3183</v>
      </c>
      <c r="O912" t="s">
        <v>3183</v>
      </c>
    </row>
    <row r="913" spans="1:15" x14ac:dyDescent="0.25">
      <c r="A913" t="str">
        <f t="shared" si="14"/>
        <v>14_SO_2_0</v>
      </c>
      <c r="B913">
        <v>14</v>
      </c>
      <c r="C913" t="s">
        <v>493</v>
      </c>
      <c r="D913">
        <v>2</v>
      </c>
      <c r="E913">
        <v>0</v>
      </c>
      <c r="F913">
        <v>383604.36328748491</v>
      </c>
      <c r="G913">
        <v>8118.2130880701598</v>
      </c>
      <c r="H913">
        <v>2721.1659490910301</v>
      </c>
      <c r="I913">
        <v>10839.37903716119</v>
      </c>
      <c r="J913">
        <v>2.1162999999999998</v>
      </c>
      <c r="K913">
        <v>3.7229999999999999</v>
      </c>
      <c r="L913">
        <v>2.7018</v>
      </c>
      <c r="M913">
        <v>0.65</v>
      </c>
      <c r="N913" t="s">
        <v>3183</v>
      </c>
      <c r="O913" t="s">
        <v>3183</v>
      </c>
    </row>
    <row r="914" spans="1:15" x14ac:dyDescent="0.25">
      <c r="A914" t="str">
        <f t="shared" si="14"/>
        <v>14_SO_3_0</v>
      </c>
      <c r="B914">
        <v>14</v>
      </c>
      <c r="C914" t="s">
        <v>493</v>
      </c>
      <c r="D914">
        <v>3</v>
      </c>
      <c r="E914">
        <v>0</v>
      </c>
      <c r="F914">
        <v>574605.76340308308</v>
      </c>
      <c r="G914">
        <v>11892.01018085414</v>
      </c>
      <c r="H914">
        <v>4146.5873879243654</v>
      </c>
      <c r="I914">
        <v>16038.59756877851</v>
      </c>
      <c r="J914">
        <v>2.0695999999999999</v>
      </c>
      <c r="K914">
        <v>3.7829999999999999</v>
      </c>
      <c r="L914">
        <v>2.6673</v>
      </c>
      <c r="M914">
        <v>0.65</v>
      </c>
      <c r="N914" t="s">
        <v>3183</v>
      </c>
      <c r="O914" t="s">
        <v>3183</v>
      </c>
    </row>
    <row r="915" spans="1:15" x14ac:dyDescent="0.25">
      <c r="A915" t="str">
        <f t="shared" si="14"/>
        <v>14_SO_4_0</v>
      </c>
      <c r="B915">
        <v>14</v>
      </c>
      <c r="C915" t="s">
        <v>493</v>
      </c>
      <c r="D915">
        <v>4</v>
      </c>
      <c r="E915">
        <v>0</v>
      </c>
      <c r="F915">
        <v>764904.50001572748</v>
      </c>
      <c r="G915">
        <v>15718.355426230901</v>
      </c>
      <c r="H915">
        <v>5646.835305557368</v>
      </c>
      <c r="I915">
        <v>21365.190731788269</v>
      </c>
      <c r="J915">
        <v>2.0548999999999999</v>
      </c>
      <c r="K915">
        <v>3.8620000000000001</v>
      </c>
      <c r="L915">
        <v>2.6688999999999998</v>
      </c>
      <c r="M915">
        <v>0.65</v>
      </c>
      <c r="N915" t="s">
        <v>3183</v>
      </c>
      <c r="O915" t="s">
        <v>3183</v>
      </c>
    </row>
    <row r="916" spans="1:15" x14ac:dyDescent="0.25">
      <c r="A916" t="str">
        <f t="shared" si="14"/>
        <v>14_SO_5_0</v>
      </c>
      <c r="B916">
        <v>14</v>
      </c>
      <c r="C916" t="s">
        <v>493</v>
      </c>
      <c r="D916">
        <v>5</v>
      </c>
      <c r="E916">
        <v>0</v>
      </c>
      <c r="F916">
        <v>956447.18135571037</v>
      </c>
      <c r="G916">
        <v>19686.65191166455</v>
      </c>
      <c r="H916">
        <v>7218.9008496397664</v>
      </c>
      <c r="I916">
        <v>26905.552761304309</v>
      </c>
      <c r="J916">
        <v>2.0583</v>
      </c>
      <c r="K916">
        <v>3.9510000000000001</v>
      </c>
      <c r="L916">
        <v>2.6888999999999998</v>
      </c>
      <c r="M916">
        <v>0.65</v>
      </c>
      <c r="N916" t="s">
        <v>3183</v>
      </c>
      <c r="O916" t="s">
        <v>3183</v>
      </c>
    </row>
    <row r="917" spans="1:15" x14ac:dyDescent="0.25">
      <c r="A917" t="str">
        <f t="shared" si="14"/>
        <v>15_SO_1_0</v>
      </c>
      <c r="B917">
        <v>15</v>
      </c>
      <c r="C917" t="s">
        <v>493</v>
      </c>
      <c r="D917">
        <v>1</v>
      </c>
      <c r="E917">
        <v>0</v>
      </c>
      <c r="F917">
        <v>233131.96497366251</v>
      </c>
      <c r="G917">
        <v>5097.1623104418441</v>
      </c>
      <c r="H917">
        <v>1585.238957200718</v>
      </c>
      <c r="I917">
        <v>6682.4012676425618</v>
      </c>
      <c r="J917">
        <v>2.1863999999999999</v>
      </c>
      <c r="K917">
        <v>4.3310000000000004</v>
      </c>
      <c r="L917">
        <v>2.7643</v>
      </c>
      <c r="M917">
        <v>0.65</v>
      </c>
      <c r="N917" t="s">
        <v>3183</v>
      </c>
      <c r="O917" t="s">
        <v>3183</v>
      </c>
    </row>
    <row r="918" spans="1:15" x14ac:dyDescent="0.25">
      <c r="A918" t="str">
        <f t="shared" si="14"/>
        <v>15_SO_2_0</v>
      </c>
      <c r="B918">
        <v>15</v>
      </c>
      <c r="C918" t="s">
        <v>493</v>
      </c>
      <c r="D918">
        <v>2</v>
      </c>
      <c r="E918">
        <v>0</v>
      </c>
      <c r="F918">
        <v>466342.12667491159</v>
      </c>
      <c r="G918">
        <v>9869.1910692723195</v>
      </c>
      <c r="H918">
        <v>3204.809302948644</v>
      </c>
      <c r="I918">
        <v>13074.00037222096</v>
      </c>
      <c r="J918">
        <v>2.1162999999999998</v>
      </c>
      <c r="K918">
        <v>4.3840000000000003</v>
      </c>
      <c r="L918">
        <v>2.7016</v>
      </c>
      <c r="M918">
        <v>0.65</v>
      </c>
      <c r="N918" t="s">
        <v>3183</v>
      </c>
      <c r="O918" t="s">
        <v>3183</v>
      </c>
    </row>
    <row r="919" spans="1:15" x14ac:dyDescent="0.25">
      <c r="A919" t="str">
        <f t="shared" si="14"/>
        <v>15_SO_3_0</v>
      </c>
      <c r="B919">
        <v>15</v>
      </c>
      <c r="C919" t="s">
        <v>493</v>
      </c>
      <c r="D919">
        <v>3</v>
      </c>
      <c r="E919">
        <v>0</v>
      </c>
      <c r="F919">
        <v>698539.6918028153</v>
      </c>
      <c r="G919">
        <v>14456.940141796749</v>
      </c>
      <c r="H919">
        <v>4885.7981430520585</v>
      </c>
      <c r="I919">
        <v>19342.738284848809</v>
      </c>
      <c r="J919">
        <v>2.0695999999999999</v>
      </c>
      <c r="K919">
        <v>4.4580000000000002</v>
      </c>
      <c r="L919">
        <v>2.6669999999999998</v>
      </c>
      <c r="M919">
        <v>0.65</v>
      </c>
      <c r="N919" t="s">
        <v>3183</v>
      </c>
      <c r="O919" t="s">
        <v>3183</v>
      </c>
    </row>
    <row r="920" spans="1:15" x14ac:dyDescent="0.25">
      <c r="A920" t="str">
        <f t="shared" si="14"/>
        <v>15_SO_4_0</v>
      </c>
      <c r="B920">
        <v>15</v>
      </c>
      <c r="C920" t="s">
        <v>493</v>
      </c>
      <c r="D920">
        <v>4</v>
      </c>
      <c r="E920">
        <v>0</v>
      </c>
      <c r="F920">
        <v>929883.0393470187</v>
      </c>
      <c r="G920">
        <v>19108.57122291706</v>
      </c>
      <c r="H920">
        <v>6656.4125140354636</v>
      </c>
      <c r="I920">
        <v>25764.983736952519</v>
      </c>
      <c r="J920">
        <v>2.0548999999999999</v>
      </c>
      <c r="K920">
        <v>4.5529999999999999</v>
      </c>
      <c r="L920">
        <v>2.6686000000000001</v>
      </c>
      <c r="M920">
        <v>0.65</v>
      </c>
      <c r="N920" t="s">
        <v>3183</v>
      </c>
      <c r="O920" t="s">
        <v>3183</v>
      </c>
    </row>
    <row r="921" spans="1:15" x14ac:dyDescent="0.25">
      <c r="A921" t="str">
        <f t="shared" si="14"/>
        <v>15_SO_5_0</v>
      </c>
      <c r="B921">
        <v>15</v>
      </c>
      <c r="C921" t="s">
        <v>493</v>
      </c>
      <c r="D921">
        <v>5</v>
      </c>
      <c r="E921">
        <v>0</v>
      </c>
      <c r="F921">
        <v>1162738.6320196181</v>
      </c>
      <c r="G921">
        <v>23932.770318136481</v>
      </c>
      <c r="H921">
        <v>8512.8496278317216</v>
      </c>
      <c r="I921">
        <v>32445.619945968199</v>
      </c>
      <c r="J921">
        <v>2.0583</v>
      </c>
      <c r="K921">
        <v>4.6589999999999998</v>
      </c>
      <c r="L921">
        <v>2.6882999999999999</v>
      </c>
      <c r="M921">
        <v>0.65</v>
      </c>
      <c r="N921" t="s">
        <v>3183</v>
      </c>
      <c r="O921" t="s">
        <v>3183</v>
      </c>
    </row>
    <row r="922" spans="1:15" x14ac:dyDescent="0.25">
      <c r="A922" t="str">
        <f t="shared" si="14"/>
        <v>16_SO_1_0</v>
      </c>
      <c r="B922">
        <v>16</v>
      </c>
      <c r="C922" t="s">
        <v>493</v>
      </c>
      <c r="D922">
        <v>1</v>
      </c>
      <c r="E922">
        <v>0</v>
      </c>
      <c r="F922">
        <v>278705.30791865179</v>
      </c>
      <c r="G922">
        <v>6093.571044208933</v>
      </c>
      <c r="H922">
        <v>1847.959442675372</v>
      </c>
      <c r="I922">
        <v>7941.530486884305</v>
      </c>
      <c r="J922">
        <v>2.1863999999999999</v>
      </c>
      <c r="K922">
        <v>5.0490000000000004</v>
      </c>
      <c r="L922">
        <v>2.7641</v>
      </c>
      <c r="M922">
        <v>0.65</v>
      </c>
      <c r="N922" t="s">
        <v>3183</v>
      </c>
      <c r="O922" t="s">
        <v>3183</v>
      </c>
    </row>
    <row r="923" spans="1:15" x14ac:dyDescent="0.25">
      <c r="A923" t="str">
        <f t="shared" si="14"/>
        <v>16_SO_2_0</v>
      </c>
      <c r="B923">
        <v>16</v>
      </c>
      <c r="C923" t="s">
        <v>493</v>
      </c>
      <c r="D923">
        <v>2</v>
      </c>
      <c r="E923">
        <v>0</v>
      </c>
      <c r="F923">
        <v>557504.09869814897</v>
      </c>
      <c r="G923">
        <v>11798.45044492415</v>
      </c>
      <c r="H923">
        <v>3736.542194831874</v>
      </c>
      <c r="I923">
        <v>15534.99263975603</v>
      </c>
      <c r="J923">
        <v>2.1162999999999998</v>
      </c>
      <c r="K923">
        <v>5.1120000000000001</v>
      </c>
      <c r="L923">
        <v>2.7012999999999998</v>
      </c>
      <c r="M923">
        <v>0.65</v>
      </c>
      <c r="N923" t="s">
        <v>3183</v>
      </c>
      <c r="O923" t="s">
        <v>3183</v>
      </c>
    </row>
    <row r="924" spans="1:15" x14ac:dyDescent="0.25">
      <c r="A924" t="str">
        <f t="shared" si="14"/>
        <v>16_SO_3_0</v>
      </c>
      <c r="B924">
        <v>16</v>
      </c>
      <c r="C924" t="s">
        <v>493</v>
      </c>
      <c r="D924">
        <v>3</v>
      </c>
      <c r="E924">
        <v>0</v>
      </c>
      <c r="F924">
        <v>835092.34745779284</v>
      </c>
      <c r="G924">
        <v>17283.026607853499</v>
      </c>
      <c r="H924">
        <v>5698.5099675816546</v>
      </c>
      <c r="I924">
        <v>22981.536575435159</v>
      </c>
      <c r="J924">
        <v>2.0695999999999999</v>
      </c>
      <c r="K924">
        <v>5.1989999999999998</v>
      </c>
      <c r="L924">
        <v>2.6667000000000001</v>
      </c>
      <c r="M924">
        <v>0.65</v>
      </c>
      <c r="N924" t="s">
        <v>3183</v>
      </c>
      <c r="O924" t="s">
        <v>3183</v>
      </c>
    </row>
    <row r="925" spans="1:15" x14ac:dyDescent="0.25">
      <c r="A925" t="str">
        <f t="shared" si="14"/>
        <v>16_SO_4_0</v>
      </c>
      <c r="B925">
        <v>16</v>
      </c>
      <c r="C925" t="s">
        <v>493</v>
      </c>
      <c r="D925">
        <v>4</v>
      </c>
      <c r="E925">
        <v>0</v>
      </c>
      <c r="F925">
        <v>1111659.393592041</v>
      </c>
      <c r="G925">
        <v>22843.97262799308</v>
      </c>
      <c r="H925">
        <v>7766.3738199474592</v>
      </c>
      <c r="I925">
        <v>30610.346447940541</v>
      </c>
      <c r="J925">
        <v>2.0548999999999999</v>
      </c>
      <c r="K925">
        <v>5.3120000000000003</v>
      </c>
      <c r="L925">
        <v>2.6680999999999999</v>
      </c>
      <c r="M925">
        <v>0.65</v>
      </c>
      <c r="N925" t="s">
        <v>3183</v>
      </c>
      <c r="O925" t="s">
        <v>3183</v>
      </c>
    </row>
    <row r="926" spans="1:15" x14ac:dyDescent="0.25">
      <c r="A926" t="str">
        <f t="shared" si="14"/>
        <v>16_SO_5_0</v>
      </c>
      <c r="B926">
        <v>16</v>
      </c>
      <c r="C926" t="s">
        <v>493</v>
      </c>
      <c r="D926">
        <v>5</v>
      </c>
      <c r="E926">
        <v>0</v>
      </c>
      <c r="F926">
        <v>1390034.30311476</v>
      </c>
      <c r="G926">
        <v>28611.22078054009</v>
      </c>
      <c r="H926">
        <v>9935.4580856734428</v>
      </c>
      <c r="I926">
        <v>38546.678866213537</v>
      </c>
      <c r="J926">
        <v>2.0583</v>
      </c>
      <c r="K926">
        <v>5.4379999999999997</v>
      </c>
      <c r="L926">
        <v>2.6876000000000002</v>
      </c>
      <c r="M926">
        <v>0.65</v>
      </c>
      <c r="N926" t="s">
        <v>3183</v>
      </c>
      <c r="O926" t="s">
        <v>3183</v>
      </c>
    </row>
    <row r="927" spans="1:15" x14ac:dyDescent="0.25">
      <c r="A927" t="str">
        <f t="shared" si="14"/>
        <v>17_SO_1_0</v>
      </c>
      <c r="B927">
        <v>17</v>
      </c>
      <c r="C927" t="s">
        <v>493</v>
      </c>
      <c r="D927">
        <v>1</v>
      </c>
      <c r="E927">
        <v>0</v>
      </c>
      <c r="F927">
        <v>330793.96115731681</v>
      </c>
      <c r="G927">
        <v>6968.6333643739972</v>
      </c>
      <c r="H927">
        <v>1869.4590535389541</v>
      </c>
      <c r="I927">
        <v>8838.0924179129506</v>
      </c>
      <c r="J927">
        <v>2.1065999999999998</v>
      </c>
      <c r="K927">
        <v>5.1079999999999997</v>
      </c>
      <c r="L927">
        <v>2.5998999999999999</v>
      </c>
      <c r="M927">
        <v>0.65</v>
      </c>
      <c r="N927" t="s">
        <v>3183</v>
      </c>
      <c r="O927" t="s">
        <v>3183</v>
      </c>
    </row>
    <row r="928" spans="1:15" x14ac:dyDescent="0.25">
      <c r="A928" t="str">
        <f t="shared" si="14"/>
        <v>17_SO_2_0</v>
      </c>
      <c r="B928">
        <v>17</v>
      </c>
      <c r="C928" t="s">
        <v>493</v>
      </c>
      <c r="D928">
        <v>2</v>
      </c>
      <c r="E928">
        <v>0</v>
      </c>
      <c r="F928">
        <v>661782.97004724597</v>
      </c>
      <c r="G928">
        <v>13480.413379992489</v>
      </c>
      <c r="H928">
        <v>3781.2056687035652</v>
      </c>
      <c r="I928">
        <v>17261.619048696051</v>
      </c>
      <c r="J928">
        <v>2.0369999999999999</v>
      </c>
      <c r="K928">
        <v>5.173</v>
      </c>
      <c r="L928">
        <v>2.5366</v>
      </c>
      <c r="M928">
        <v>0.65</v>
      </c>
      <c r="N928" t="s">
        <v>3183</v>
      </c>
      <c r="O928" t="s">
        <v>3183</v>
      </c>
    </row>
    <row r="929" spans="1:15" x14ac:dyDescent="0.25">
      <c r="A929" t="str">
        <f t="shared" si="14"/>
        <v>17_SO_3_0</v>
      </c>
      <c r="B929">
        <v>17</v>
      </c>
      <c r="C929" t="s">
        <v>493</v>
      </c>
      <c r="D929">
        <v>3</v>
      </c>
      <c r="E929">
        <v>0</v>
      </c>
      <c r="F929">
        <v>991420.88651573216</v>
      </c>
      <c r="G929">
        <v>19738.812951543048</v>
      </c>
      <c r="H929">
        <v>5773.3784718384441</v>
      </c>
      <c r="I929">
        <v>25512.19142338149</v>
      </c>
      <c r="J929">
        <v>1.9910000000000001</v>
      </c>
      <c r="K929">
        <v>5.2679999999999998</v>
      </c>
      <c r="L929">
        <v>2.5013999999999998</v>
      </c>
      <c r="M929">
        <v>0.65</v>
      </c>
      <c r="N929" t="s">
        <v>3183</v>
      </c>
      <c r="O929" t="s">
        <v>3183</v>
      </c>
    </row>
    <row r="930" spans="1:15" x14ac:dyDescent="0.25">
      <c r="A930" t="str">
        <f t="shared" si="14"/>
        <v>17_SO_4_0</v>
      </c>
      <c r="B930">
        <v>17</v>
      </c>
      <c r="C930" t="s">
        <v>493</v>
      </c>
      <c r="D930">
        <v>4</v>
      </c>
      <c r="E930">
        <v>0</v>
      </c>
      <c r="F930">
        <v>1320074.7064315011</v>
      </c>
      <c r="G930">
        <v>26092.219556282431</v>
      </c>
      <c r="H930">
        <v>7875.1886978736466</v>
      </c>
      <c r="I930">
        <v>33967.408254156078</v>
      </c>
      <c r="J930">
        <v>1.9765999999999999</v>
      </c>
      <c r="K930">
        <v>5.3869999999999996</v>
      </c>
      <c r="L930">
        <v>2.5011999999999999</v>
      </c>
      <c r="M930">
        <v>0.65</v>
      </c>
      <c r="N930" t="s">
        <v>3183</v>
      </c>
      <c r="O930" t="s">
        <v>3183</v>
      </c>
    </row>
    <row r="931" spans="1:15" x14ac:dyDescent="0.25">
      <c r="A931" t="str">
        <f t="shared" si="14"/>
        <v>17_SO_5_0</v>
      </c>
      <c r="B931">
        <v>17</v>
      </c>
      <c r="C931" t="s">
        <v>493</v>
      </c>
      <c r="D931">
        <v>5</v>
      </c>
      <c r="E931">
        <v>0</v>
      </c>
      <c r="F931">
        <v>1650683.138015765</v>
      </c>
      <c r="G931">
        <v>32679.02185622371</v>
      </c>
      <c r="H931">
        <v>10080.20139340135</v>
      </c>
      <c r="I931">
        <v>42759.223249625073</v>
      </c>
      <c r="J931">
        <v>1.9797</v>
      </c>
      <c r="K931">
        <v>5.5170000000000003</v>
      </c>
      <c r="L931">
        <v>2.5185</v>
      </c>
      <c r="M931">
        <v>0.65</v>
      </c>
      <c r="N931" t="s">
        <v>3183</v>
      </c>
      <c r="O931" t="s">
        <v>3183</v>
      </c>
    </row>
    <row r="932" spans="1:15" x14ac:dyDescent="0.25">
      <c r="A932" t="str">
        <f t="shared" si="14"/>
        <v>18_SO_1_0</v>
      </c>
      <c r="B932">
        <v>18</v>
      </c>
      <c r="C932" t="s">
        <v>493</v>
      </c>
      <c r="D932">
        <v>1</v>
      </c>
      <c r="E932">
        <v>0</v>
      </c>
      <c r="F932">
        <v>383362.02870657819</v>
      </c>
      <c r="G932">
        <v>8076.0525812871911</v>
      </c>
      <c r="H932">
        <v>2149.830010905961</v>
      </c>
      <c r="I932">
        <v>10225.882592193149</v>
      </c>
      <c r="J932">
        <v>2.1065999999999998</v>
      </c>
      <c r="K932">
        <v>5.8739999999999997</v>
      </c>
      <c r="L932">
        <v>2.6053999999999999</v>
      </c>
      <c r="M932">
        <v>0.65</v>
      </c>
      <c r="N932" t="s">
        <v>3183</v>
      </c>
      <c r="O932" t="s">
        <v>3183</v>
      </c>
    </row>
    <row r="933" spans="1:15" x14ac:dyDescent="0.25">
      <c r="A933" t="str">
        <f t="shared" si="14"/>
        <v>18_SO_2_0</v>
      </c>
      <c r="B933">
        <v>18</v>
      </c>
      <c r="C933" t="s">
        <v>493</v>
      </c>
      <c r="D933">
        <v>2</v>
      </c>
      <c r="E933">
        <v>0</v>
      </c>
      <c r="F933">
        <v>766950.10112389177</v>
      </c>
      <c r="G933">
        <v>15622.651039568151</v>
      </c>
      <c r="H933">
        <v>4348.662217405822</v>
      </c>
      <c r="I933">
        <v>19971.313256973968</v>
      </c>
      <c r="J933">
        <v>2.0369999999999999</v>
      </c>
      <c r="K933">
        <v>5.9489999999999998</v>
      </c>
      <c r="L933">
        <v>2.5419999999999998</v>
      </c>
      <c r="M933">
        <v>0.65</v>
      </c>
      <c r="N933" t="s">
        <v>3183</v>
      </c>
      <c r="O933" t="s">
        <v>3183</v>
      </c>
    </row>
    <row r="934" spans="1:15" x14ac:dyDescent="0.25">
      <c r="A934" t="str">
        <f t="shared" si="14"/>
        <v>18_SO_3_0</v>
      </c>
      <c r="B934">
        <v>18</v>
      </c>
      <c r="C934" t="s">
        <v>493</v>
      </c>
      <c r="D934">
        <v>3</v>
      </c>
      <c r="E934">
        <v>0</v>
      </c>
      <c r="F934">
        <v>1148972.3724913851</v>
      </c>
      <c r="G934">
        <v>22875.603142478481</v>
      </c>
      <c r="H934">
        <v>6640.6910907808806</v>
      </c>
      <c r="I934">
        <v>29516.294233259359</v>
      </c>
      <c r="J934">
        <v>1.9910000000000001</v>
      </c>
      <c r="K934">
        <v>6.0590000000000002</v>
      </c>
      <c r="L934">
        <v>2.5068999999999999</v>
      </c>
      <c r="M934">
        <v>0.65</v>
      </c>
      <c r="N934" t="s">
        <v>3183</v>
      </c>
      <c r="O934" t="s">
        <v>3183</v>
      </c>
    </row>
    <row r="935" spans="1:15" x14ac:dyDescent="0.25">
      <c r="A935" t="str">
        <f t="shared" si="14"/>
        <v>18_SO_4_0</v>
      </c>
      <c r="B935">
        <v>18</v>
      </c>
      <c r="C935" t="s">
        <v>493</v>
      </c>
      <c r="D935">
        <v>4</v>
      </c>
      <c r="E935">
        <v>0</v>
      </c>
      <c r="F935">
        <v>1529854.1597654771</v>
      </c>
      <c r="G935">
        <v>30238.660305521222</v>
      </c>
      <c r="H935">
        <v>9059.7210475936845</v>
      </c>
      <c r="I935">
        <v>39298.381353114914</v>
      </c>
      <c r="J935">
        <v>1.9765999999999999</v>
      </c>
      <c r="K935">
        <v>6.1970000000000001</v>
      </c>
      <c r="L935">
        <v>2.5066000000000002</v>
      </c>
      <c r="M935">
        <v>0.65</v>
      </c>
      <c r="N935" t="s">
        <v>3183</v>
      </c>
      <c r="O935" t="s">
        <v>3183</v>
      </c>
    </row>
    <row r="936" spans="1:15" x14ac:dyDescent="0.25">
      <c r="A936" t="str">
        <f t="shared" si="14"/>
        <v>18_SO_5_0</v>
      </c>
      <c r="B936">
        <v>18</v>
      </c>
      <c r="C936" t="s">
        <v>493</v>
      </c>
      <c r="D936">
        <v>5</v>
      </c>
      <c r="E936">
        <v>0</v>
      </c>
      <c r="F936">
        <v>1913001.1754976299</v>
      </c>
      <c r="G936">
        <v>37872.20320201249</v>
      </c>
      <c r="H936">
        <v>11598.38561326862</v>
      </c>
      <c r="I936">
        <v>49470.588815281109</v>
      </c>
      <c r="J936">
        <v>1.9797</v>
      </c>
      <c r="K936">
        <v>6.3479999999999999</v>
      </c>
      <c r="L936">
        <v>2.5238999999999998</v>
      </c>
      <c r="M936">
        <v>0.65</v>
      </c>
      <c r="N936" t="s">
        <v>3183</v>
      </c>
      <c r="O936" t="s">
        <v>3183</v>
      </c>
    </row>
    <row r="937" spans="1:15" x14ac:dyDescent="0.25">
      <c r="A937" t="str">
        <f t="shared" si="14"/>
        <v>19_SO_1_0</v>
      </c>
      <c r="B937">
        <v>19</v>
      </c>
      <c r="C937" t="s">
        <v>493</v>
      </c>
      <c r="D937">
        <v>1</v>
      </c>
      <c r="E937">
        <v>0</v>
      </c>
      <c r="F937">
        <v>433474.58118442498</v>
      </c>
      <c r="G937">
        <v>9131.7429691929974</v>
      </c>
      <c r="H937">
        <v>2417.3025465054802</v>
      </c>
      <c r="I937">
        <v>11549.045515698481</v>
      </c>
      <c r="J937">
        <v>2.1065999999999998</v>
      </c>
      <c r="K937">
        <v>6.6050000000000004</v>
      </c>
      <c r="L937">
        <v>2.6093999999999999</v>
      </c>
      <c r="M937">
        <v>0.65</v>
      </c>
      <c r="N937" t="s">
        <v>3183</v>
      </c>
      <c r="O937" t="s">
        <v>3183</v>
      </c>
    </row>
    <row r="938" spans="1:15" x14ac:dyDescent="0.25">
      <c r="A938" t="str">
        <f t="shared" si="14"/>
        <v>19_SO_2_0</v>
      </c>
      <c r="B938">
        <v>19</v>
      </c>
      <c r="C938" t="s">
        <v>493</v>
      </c>
      <c r="D938">
        <v>2</v>
      </c>
      <c r="E938">
        <v>0</v>
      </c>
      <c r="F938">
        <v>867204.75419981731</v>
      </c>
      <c r="G938">
        <v>17664.822307037801</v>
      </c>
      <c r="H938">
        <v>4890.0130168941751</v>
      </c>
      <c r="I938">
        <v>22554.83532393198</v>
      </c>
      <c r="J938">
        <v>2.0369999999999999</v>
      </c>
      <c r="K938">
        <v>6.6890000000000001</v>
      </c>
      <c r="L938">
        <v>2.5461</v>
      </c>
      <c r="M938">
        <v>0.65</v>
      </c>
      <c r="N938" t="s">
        <v>3183</v>
      </c>
      <c r="O938" t="s">
        <v>3183</v>
      </c>
    </row>
    <row r="939" spans="1:15" x14ac:dyDescent="0.25">
      <c r="A939" t="str">
        <f t="shared" si="14"/>
        <v>19_SO_3_0</v>
      </c>
      <c r="B939">
        <v>19</v>
      </c>
      <c r="C939" t="s">
        <v>493</v>
      </c>
      <c r="D939">
        <v>3</v>
      </c>
      <c r="E939">
        <v>0</v>
      </c>
      <c r="F939">
        <v>1299164.446824705</v>
      </c>
      <c r="G939">
        <v>25865.870245372142</v>
      </c>
      <c r="H939">
        <v>7468.1031291908566</v>
      </c>
      <c r="I939">
        <v>33333.973374562993</v>
      </c>
      <c r="J939">
        <v>1.9910000000000001</v>
      </c>
      <c r="K939">
        <v>6.8140000000000001</v>
      </c>
      <c r="L939">
        <v>2.5110000000000001</v>
      </c>
      <c r="M939">
        <v>0.65</v>
      </c>
      <c r="N939" t="s">
        <v>3183</v>
      </c>
      <c r="O939" t="s">
        <v>3183</v>
      </c>
    </row>
    <row r="940" spans="1:15" x14ac:dyDescent="0.25">
      <c r="A940" t="str">
        <f t="shared" si="14"/>
        <v>19_SO_4_0</v>
      </c>
      <c r="B940">
        <v>19</v>
      </c>
      <c r="C940" t="s">
        <v>493</v>
      </c>
      <c r="D940">
        <v>4</v>
      </c>
      <c r="E940">
        <v>0</v>
      </c>
      <c r="F940">
        <v>1729834.5728579231</v>
      </c>
      <c r="G940">
        <v>34191.416024528648</v>
      </c>
      <c r="H940">
        <v>10189.759172992461</v>
      </c>
      <c r="I940">
        <v>44381.175197521123</v>
      </c>
      <c r="J940">
        <v>1.9765999999999999</v>
      </c>
      <c r="K940">
        <v>6.97</v>
      </c>
      <c r="L940">
        <v>2.5106999999999999</v>
      </c>
      <c r="M940">
        <v>0.65</v>
      </c>
      <c r="N940" t="s">
        <v>3183</v>
      </c>
      <c r="O940" t="s">
        <v>3183</v>
      </c>
    </row>
    <row r="941" spans="1:15" x14ac:dyDescent="0.25">
      <c r="A941" t="str">
        <f t="shared" si="14"/>
        <v>19_SO_5_0</v>
      </c>
      <c r="B941">
        <v>19</v>
      </c>
      <c r="C941" t="s">
        <v>493</v>
      </c>
      <c r="D941">
        <v>5</v>
      </c>
      <c r="E941">
        <v>0</v>
      </c>
      <c r="F941">
        <v>2163066.0348702362</v>
      </c>
      <c r="G941">
        <v>42822.805056911238</v>
      </c>
      <c r="H941">
        <v>13046.72600704029</v>
      </c>
      <c r="I941">
        <v>55869.53106395153</v>
      </c>
      <c r="J941">
        <v>1.9797</v>
      </c>
      <c r="K941">
        <v>7.141</v>
      </c>
      <c r="L941">
        <v>2.528</v>
      </c>
      <c r="M941">
        <v>0.65</v>
      </c>
      <c r="N941" t="s">
        <v>3183</v>
      </c>
      <c r="O941" t="s">
        <v>3183</v>
      </c>
    </row>
    <row r="942" spans="1:15" x14ac:dyDescent="0.25">
      <c r="A942" t="str">
        <f t="shared" si="14"/>
        <v>20_SO_1_0</v>
      </c>
      <c r="B942">
        <v>20</v>
      </c>
      <c r="C942" t="s">
        <v>493</v>
      </c>
      <c r="D942">
        <v>1</v>
      </c>
      <c r="E942">
        <v>0</v>
      </c>
      <c r="F942">
        <v>483587.13366227201</v>
      </c>
      <c r="G942">
        <v>10187.433357098809</v>
      </c>
      <c r="H942">
        <v>2684.775082104999</v>
      </c>
      <c r="I942">
        <v>12872.20843920381</v>
      </c>
      <c r="J942">
        <v>2.1065999999999998</v>
      </c>
      <c r="K942">
        <v>7.335</v>
      </c>
      <c r="L942">
        <v>2.6126</v>
      </c>
      <c r="M942">
        <v>0.65</v>
      </c>
      <c r="N942" t="s">
        <v>3183</v>
      </c>
      <c r="O942" t="s">
        <v>3183</v>
      </c>
    </row>
    <row r="943" spans="1:15" x14ac:dyDescent="0.25">
      <c r="A943" t="str">
        <f t="shared" si="14"/>
        <v>20_SO_2_0</v>
      </c>
      <c r="B943">
        <v>20</v>
      </c>
      <c r="C943" t="s">
        <v>493</v>
      </c>
      <c r="D943">
        <v>2</v>
      </c>
      <c r="E943">
        <v>0</v>
      </c>
      <c r="F943">
        <v>967459.40727574285</v>
      </c>
      <c r="G943">
        <v>19706.993574507451</v>
      </c>
      <c r="H943">
        <v>5431.3638163825271</v>
      </c>
      <c r="I943">
        <v>25138.357390889971</v>
      </c>
      <c r="J943">
        <v>2.0369999999999999</v>
      </c>
      <c r="K943">
        <v>7.43</v>
      </c>
      <c r="L943">
        <v>2.5493000000000001</v>
      </c>
      <c r="M943">
        <v>0.65</v>
      </c>
      <c r="N943" t="s">
        <v>3183</v>
      </c>
      <c r="O943" t="s">
        <v>3183</v>
      </c>
    </row>
    <row r="944" spans="1:15" x14ac:dyDescent="0.25">
      <c r="A944" t="str">
        <f t="shared" si="14"/>
        <v>20_SO_3_0</v>
      </c>
      <c r="B944">
        <v>20</v>
      </c>
      <c r="C944" t="s">
        <v>493</v>
      </c>
      <c r="D944">
        <v>3</v>
      </c>
      <c r="E944">
        <v>0</v>
      </c>
      <c r="F944">
        <v>1449356.5211580249</v>
      </c>
      <c r="G944">
        <v>28856.137348265791</v>
      </c>
      <c r="H944">
        <v>8295.5151676008318</v>
      </c>
      <c r="I944">
        <v>37151.652515866619</v>
      </c>
      <c r="J944">
        <v>1.9910000000000001</v>
      </c>
      <c r="K944">
        <v>7.569</v>
      </c>
      <c r="L944">
        <v>2.5142000000000002</v>
      </c>
      <c r="M944">
        <v>0.65</v>
      </c>
      <c r="N944" t="s">
        <v>3183</v>
      </c>
      <c r="O944" t="s">
        <v>3183</v>
      </c>
    </row>
    <row r="945" spans="1:15" x14ac:dyDescent="0.25">
      <c r="A945" t="str">
        <f t="shared" si="14"/>
        <v>20_SO_4_0</v>
      </c>
      <c r="B945">
        <v>20</v>
      </c>
      <c r="C945" t="s">
        <v>493</v>
      </c>
      <c r="D945">
        <v>4</v>
      </c>
      <c r="E945">
        <v>0</v>
      </c>
      <c r="F945">
        <v>1929814.9859503701</v>
      </c>
      <c r="G945">
        <v>38144.171743536077</v>
      </c>
      <c r="H945">
        <v>11319.79729839124</v>
      </c>
      <c r="I945">
        <v>49463.969041927317</v>
      </c>
      <c r="J945">
        <v>1.9765999999999999</v>
      </c>
      <c r="K945">
        <v>7.7430000000000003</v>
      </c>
      <c r="L945">
        <v>2.5139</v>
      </c>
      <c r="M945">
        <v>0.65</v>
      </c>
      <c r="N945" t="s">
        <v>3183</v>
      </c>
      <c r="O945" t="s">
        <v>3183</v>
      </c>
    </row>
    <row r="946" spans="1:15" x14ac:dyDescent="0.25">
      <c r="A946" t="str">
        <f t="shared" si="14"/>
        <v>20_SO_5_0</v>
      </c>
      <c r="B946">
        <v>20</v>
      </c>
      <c r="C946" t="s">
        <v>493</v>
      </c>
      <c r="D946">
        <v>5</v>
      </c>
      <c r="E946">
        <v>0</v>
      </c>
      <c r="F946">
        <v>2413130.8942428431</v>
      </c>
      <c r="G946">
        <v>47773.406911809987</v>
      </c>
      <c r="H946">
        <v>14495.066400811969</v>
      </c>
      <c r="I946">
        <v>62268.473312621951</v>
      </c>
      <c r="J946">
        <v>1.9797</v>
      </c>
      <c r="K946">
        <v>7.9340000000000002</v>
      </c>
      <c r="L946">
        <v>2.5312000000000001</v>
      </c>
      <c r="M946">
        <v>0.65</v>
      </c>
      <c r="N946" t="s">
        <v>3183</v>
      </c>
      <c r="O946" t="s">
        <v>3183</v>
      </c>
    </row>
    <row r="947" spans="1:15" x14ac:dyDescent="0.25">
      <c r="A947" t="str">
        <f t="shared" si="14"/>
        <v>21_SO_1_0</v>
      </c>
      <c r="B947">
        <v>21</v>
      </c>
      <c r="C947" t="s">
        <v>493</v>
      </c>
      <c r="D947">
        <v>1</v>
      </c>
      <c r="E947">
        <v>0</v>
      </c>
      <c r="F947">
        <v>652707.97801555914</v>
      </c>
      <c r="G947">
        <v>13750.198392011091</v>
      </c>
      <c r="H947">
        <v>3586.9857415257102</v>
      </c>
      <c r="I947">
        <v>17337.184133536801</v>
      </c>
      <c r="J947">
        <v>2.1065999999999998</v>
      </c>
      <c r="K947">
        <v>9.8010000000000002</v>
      </c>
      <c r="L947">
        <v>2.6196999999999999</v>
      </c>
      <c r="M947">
        <v>0.65</v>
      </c>
      <c r="N947" t="s">
        <v>3183</v>
      </c>
      <c r="O947" t="s">
        <v>3183</v>
      </c>
    </row>
    <row r="948" spans="1:15" x14ac:dyDescent="0.25">
      <c r="A948" t="str">
        <f t="shared" si="14"/>
        <v>21_SO_2_0</v>
      </c>
      <c r="B948">
        <v>21</v>
      </c>
      <c r="C948" t="s">
        <v>493</v>
      </c>
      <c r="D948">
        <v>2</v>
      </c>
      <c r="E948">
        <v>0</v>
      </c>
      <c r="F948">
        <v>1305800.815569438</v>
      </c>
      <c r="G948">
        <v>26598.95401138936</v>
      </c>
      <c r="H948">
        <v>7257.3922745551681</v>
      </c>
      <c r="I948">
        <v>33856.346285944528</v>
      </c>
      <c r="J948">
        <v>2.0369999999999999</v>
      </c>
      <c r="K948">
        <v>9.9280000000000008</v>
      </c>
      <c r="L948">
        <v>2.5564</v>
      </c>
      <c r="M948">
        <v>0.65</v>
      </c>
      <c r="N948" t="s">
        <v>3183</v>
      </c>
      <c r="O948" t="s">
        <v>3183</v>
      </c>
    </row>
    <row r="949" spans="1:15" x14ac:dyDescent="0.25">
      <c r="A949" t="str">
        <f t="shared" si="14"/>
        <v>21_SO_3_0</v>
      </c>
      <c r="B949">
        <v>21</v>
      </c>
      <c r="C949" t="s">
        <v>493</v>
      </c>
      <c r="D949">
        <v>3</v>
      </c>
      <c r="E949">
        <v>0</v>
      </c>
      <c r="F949">
        <v>1956227.7374596</v>
      </c>
      <c r="G949">
        <v>38947.750572453333</v>
      </c>
      <c r="H949">
        <v>11086.455774318751</v>
      </c>
      <c r="I949">
        <v>50034.20634677208</v>
      </c>
      <c r="J949">
        <v>1.9910000000000001</v>
      </c>
      <c r="K949">
        <v>10.115</v>
      </c>
      <c r="L949">
        <v>2.5213000000000001</v>
      </c>
      <c r="M949">
        <v>0.65</v>
      </c>
      <c r="N949" t="s">
        <v>3183</v>
      </c>
      <c r="O949" t="s">
        <v>3183</v>
      </c>
    </row>
    <row r="950" spans="1:15" x14ac:dyDescent="0.25">
      <c r="A950" t="str">
        <f t="shared" si="14"/>
        <v>21_SO_4_0</v>
      </c>
      <c r="B950">
        <v>21</v>
      </c>
      <c r="C950" t="s">
        <v>493</v>
      </c>
      <c r="D950">
        <v>4</v>
      </c>
      <c r="E950">
        <v>0</v>
      </c>
      <c r="F950">
        <v>2604712.8836630201</v>
      </c>
      <c r="G950">
        <v>51484.010799156727</v>
      </c>
      <c r="H950">
        <v>15131.524883809951</v>
      </c>
      <c r="I950">
        <v>66615.535682966685</v>
      </c>
      <c r="J950">
        <v>1.9765999999999999</v>
      </c>
      <c r="K950">
        <v>10.35</v>
      </c>
      <c r="L950">
        <v>2.5209999999999999</v>
      </c>
      <c r="M950">
        <v>0.65</v>
      </c>
      <c r="N950" t="s">
        <v>3183</v>
      </c>
      <c r="O950" t="s">
        <v>3183</v>
      </c>
    </row>
    <row r="951" spans="1:15" x14ac:dyDescent="0.25">
      <c r="A951" t="str">
        <f t="shared" si="14"/>
        <v>21_SO_5_0</v>
      </c>
      <c r="B951">
        <v>21</v>
      </c>
      <c r="C951" t="s">
        <v>493</v>
      </c>
      <c r="D951">
        <v>5</v>
      </c>
      <c r="E951">
        <v>0</v>
      </c>
      <c r="F951">
        <v>3257054.782950704</v>
      </c>
      <c r="G951">
        <v>64480.797063759368</v>
      </c>
      <c r="H951">
        <v>19380.458236656032</v>
      </c>
      <c r="I951">
        <v>83861.255300415389</v>
      </c>
      <c r="J951">
        <v>1.9797</v>
      </c>
      <c r="K951">
        <v>10.608000000000001</v>
      </c>
      <c r="L951">
        <v>2.5383</v>
      </c>
      <c r="M951">
        <v>0.65</v>
      </c>
      <c r="N951" t="s">
        <v>3183</v>
      </c>
      <c r="O951" t="s">
        <v>3183</v>
      </c>
    </row>
    <row r="952" spans="1:15" x14ac:dyDescent="0.25">
      <c r="A952" t="str">
        <f t="shared" si="14"/>
        <v>1_SW_1_0</v>
      </c>
      <c r="B952">
        <v>1</v>
      </c>
      <c r="C952" t="s">
        <v>15</v>
      </c>
      <c r="D952">
        <v>1</v>
      </c>
      <c r="E952">
        <v>0</v>
      </c>
      <c r="F952">
        <v>1304.2913800388901</v>
      </c>
      <c r="G952">
        <v>28.844162553371209</v>
      </c>
      <c r="H952">
        <v>118.7012054638698</v>
      </c>
      <c r="I952">
        <v>147.545368017241</v>
      </c>
      <c r="J952">
        <v>2.2115</v>
      </c>
      <c r="K952">
        <v>0.32400000000000001</v>
      </c>
      <c r="L952">
        <v>5.7000999999999999</v>
      </c>
      <c r="M952">
        <v>0.2</v>
      </c>
      <c r="N952" t="s">
        <v>3183</v>
      </c>
      <c r="O952" t="s">
        <v>3183</v>
      </c>
    </row>
    <row r="953" spans="1:15" x14ac:dyDescent="0.25">
      <c r="A953" t="str">
        <f t="shared" si="14"/>
        <v>1_SW_2_0</v>
      </c>
      <c r="B953">
        <v>1</v>
      </c>
      <c r="C953" t="s">
        <v>15</v>
      </c>
      <c r="D953">
        <v>2</v>
      </c>
      <c r="E953">
        <v>0</v>
      </c>
      <c r="F953">
        <v>2609.6929959264698</v>
      </c>
      <c r="G953">
        <v>55.89199198330774</v>
      </c>
      <c r="H953">
        <v>238.07798382625049</v>
      </c>
      <c r="I953">
        <v>293.96997580955821</v>
      </c>
      <c r="J953">
        <v>2.1417000000000002</v>
      </c>
      <c r="K953">
        <v>0.32600000000000001</v>
      </c>
      <c r="L953">
        <v>5.6623999999999999</v>
      </c>
      <c r="M953">
        <v>0.2</v>
      </c>
      <c r="N953" t="s">
        <v>3183</v>
      </c>
      <c r="O953" t="s">
        <v>3183</v>
      </c>
    </row>
    <row r="954" spans="1:15" x14ac:dyDescent="0.25">
      <c r="A954" t="str">
        <f t="shared" si="14"/>
        <v>1_SW_3_0</v>
      </c>
      <c r="B954">
        <v>1</v>
      </c>
      <c r="C954" t="s">
        <v>15</v>
      </c>
      <c r="D954">
        <v>3</v>
      </c>
      <c r="E954">
        <v>0</v>
      </c>
      <c r="F954">
        <v>3907.891688192803</v>
      </c>
      <c r="G954">
        <v>81.859288058503736</v>
      </c>
      <c r="H954">
        <v>358.37416792548993</v>
      </c>
      <c r="I954">
        <v>440.23345598399368</v>
      </c>
      <c r="J954">
        <v>2.0947</v>
      </c>
      <c r="K954">
        <v>0.32700000000000001</v>
      </c>
      <c r="L954">
        <v>5.6561000000000003</v>
      </c>
      <c r="M954">
        <v>0.2</v>
      </c>
      <c r="N954" t="s">
        <v>3183</v>
      </c>
      <c r="O954" t="s">
        <v>3183</v>
      </c>
    </row>
    <row r="955" spans="1:15" x14ac:dyDescent="0.25">
      <c r="A955" t="str">
        <f t="shared" si="14"/>
        <v>1_SW_4_0</v>
      </c>
      <c r="B955">
        <v>1</v>
      </c>
      <c r="C955" t="s">
        <v>15</v>
      </c>
      <c r="D955">
        <v>4</v>
      </c>
      <c r="E955">
        <v>0</v>
      </c>
      <c r="F955">
        <v>5200.1649255964003</v>
      </c>
      <c r="G955">
        <v>108.1890543860291</v>
      </c>
      <c r="H955">
        <v>479.90376154071771</v>
      </c>
      <c r="I955">
        <v>588.09281592674688</v>
      </c>
      <c r="J955">
        <v>2.0804999999999998</v>
      </c>
      <c r="K955">
        <v>0.32800000000000001</v>
      </c>
      <c r="L955">
        <v>5.6862000000000004</v>
      </c>
      <c r="M955">
        <v>0.2</v>
      </c>
      <c r="N955" t="s">
        <v>3183</v>
      </c>
      <c r="O955" t="s">
        <v>3183</v>
      </c>
    </row>
    <row r="956" spans="1:15" x14ac:dyDescent="0.25">
      <c r="A956" t="str">
        <f t="shared" si="14"/>
        <v>1_SW_5_0</v>
      </c>
      <c r="B956">
        <v>1</v>
      </c>
      <c r="C956" t="s">
        <v>15</v>
      </c>
      <c r="D956">
        <v>5</v>
      </c>
      <c r="E956">
        <v>0</v>
      </c>
      <c r="F956">
        <v>6505.0802719948806</v>
      </c>
      <c r="G956">
        <v>135.62160450088439</v>
      </c>
      <c r="H956">
        <v>602.04401036472348</v>
      </c>
      <c r="I956">
        <v>737.66561486560795</v>
      </c>
      <c r="J956">
        <v>2.0849000000000002</v>
      </c>
      <c r="K956">
        <v>0.33</v>
      </c>
      <c r="L956">
        <v>5.7226999999999997</v>
      </c>
      <c r="M956">
        <v>0.2</v>
      </c>
      <c r="N956" t="s">
        <v>3183</v>
      </c>
      <c r="O956" t="s">
        <v>3183</v>
      </c>
    </row>
    <row r="957" spans="1:15" x14ac:dyDescent="0.25">
      <c r="A957" t="str">
        <f t="shared" si="14"/>
        <v>2_SW_1_0</v>
      </c>
      <c r="B957">
        <v>2</v>
      </c>
      <c r="C957" t="s">
        <v>15</v>
      </c>
      <c r="D957">
        <v>1</v>
      </c>
      <c r="E957">
        <v>0</v>
      </c>
      <c r="F957">
        <v>7219.2176999692911</v>
      </c>
      <c r="G957">
        <v>159.6516637562076</v>
      </c>
      <c r="H957">
        <v>183.56342914063879</v>
      </c>
      <c r="I957">
        <v>343.21509289684639</v>
      </c>
      <c r="J957">
        <v>2.2115</v>
      </c>
      <c r="K957">
        <v>0.502</v>
      </c>
      <c r="L957">
        <v>3.7402000000000002</v>
      </c>
      <c r="M957">
        <v>0.2</v>
      </c>
      <c r="N957" t="s">
        <v>3183</v>
      </c>
      <c r="O957" t="s">
        <v>3183</v>
      </c>
    </row>
    <row r="958" spans="1:15" x14ac:dyDescent="0.25">
      <c r="A958" t="str">
        <f t="shared" si="14"/>
        <v>2_SW_2_0</v>
      </c>
      <c r="B958">
        <v>2</v>
      </c>
      <c r="C958" t="s">
        <v>15</v>
      </c>
      <c r="D958">
        <v>2</v>
      </c>
      <c r="E958">
        <v>0</v>
      </c>
      <c r="F958">
        <v>14444.580525493089</v>
      </c>
      <c r="G958">
        <v>309.36067199984552</v>
      </c>
      <c r="H958">
        <v>370.72991374000247</v>
      </c>
      <c r="I958">
        <v>680.09058573984805</v>
      </c>
      <c r="J958">
        <v>2.1417000000000002</v>
      </c>
      <c r="K958">
        <v>0.50700000000000001</v>
      </c>
      <c r="L958">
        <v>3.6960999999999999</v>
      </c>
      <c r="M958">
        <v>0.2</v>
      </c>
      <c r="N958" t="s">
        <v>3183</v>
      </c>
      <c r="O958" t="s">
        <v>3183</v>
      </c>
    </row>
    <row r="959" spans="1:15" x14ac:dyDescent="0.25">
      <c r="A959" t="str">
        <f t="shared" si="14"/>
        <v>2_SW_3_0</v>
      </c>
      <c r="B959">
        <v>2</v>
      </c>
      <c r="C959" t="s">
        <v>15</v>
      </c>
      <c r="D959">
        <v>3</v>
      </c>
      <c r="E959">
        <v>0</v>
      </c>
      <c r="F959">
        <v>21630.075362549102</v>
      </c>
      <c r="G959">
        <v>453.0889571939166</v>
      </c>
      <c r="H959">
        <v>562.79989560261288</v>
      </c>
      <c r="I959">
        <v>1015.888852796529</v>
      </c>
      <c r="J959">
        <v>2.0947</v>
      </c>
      <c r="K959">
        <v>0.51400000000000001</v>
      </c>
      <c r="L959">
        <v>3.6831999999999998</v>
      </c>
      <c r="M959">
        <v>0.2</v>
      </c>
      <c r="N959" t="s">
        <v>3183</v>
      </c>
      <c r="O959" t="s">
        <v>3183</v>
      </c>
    </row>
    <row r="960" spans="1:15" x14ac:dyDescent="0.25">
      <c r="A960" t="str">
        <f t="shared" si="14"/>
        <v>2_SW_4_0</v>
      </c>
      <c r="B960">
        <v>2</v>
      </c>
      <c r="C960" t="s">
        <v>15</v>
      </c>
      <c r="D960">
        <v>4</v>
      </c>
      <c r="E960">
        <v>0</v>
      </c>
      <c r="F960">
        <v>28782.772966348719</v>
      </c>
      <c r="G960">
        <v>598.82350548331715</v>
      </c>
      <c r="H960">
        <v>760.216528217161</v>
      </c>
      <c r="I960">
        <v>1359.040033700478</v>
      </c>
      <c r="J960">
        <v>2.0804999999999998</v>
      </c>
      <c r="K960">
        <v>0.52</v>
      </c>
      <c r="L960">
        <v>3.7058</v>
      </c>
      <c r="M960">
        <v>0.2</v>
      </c>
      <c r="N960" t="s">
        <v>3183</v>
      </c>
      <c r="O960" t="s">
        <v>3183</v>
      </c>
    </row>
    <row r="961" spans="1:15" x14ac:dyDescent="0.25">
      <c r="A961" t="str">
        <f t="shared" si="14"/>
        <v>2_SW_5_0</v>
      </c>
      <c r="B961">
        <v>2</v>
      </c>
      <c r="C961" t="s">
        <v>15</v>
      </c>
      <c r="D961">
        <v>5</v>
      </c>
      <c r="E961">
        <v>0</v>
      </c>
      <c r="F961">
        <v>36005.444303332159</v>
      </c>
      <c r="G961">
        <v>750.66193236807749</v>
      </c>
      <c r="H961">
        <v>962.12152194519172</v>
      </c>
      <c r="I961">
        <v>1712.783454313269</v>
      </c>
      <c r="J961">
        <v>2.0849000000000002</v>
      </c>
      <c r="K961">
        <v>0.52700000000000002</v>
      </c>
      <c r="L961">
        <v>3.7422</v>
      </c>
      <c r="M961">
        <v>0.2</v>
      </c>
      <c r="N961" t="s">
        <v>3183</v>
      </c>
      <c r="O961" t="s">
        <v>3183</v>
      </c>
    </row>
    <row r="962" spans="1:15" x14ac:dyDescent="0.25">
      <c r="A962" t="str">
        <f t="shared" si="14"/>
        <v>3_SW_1_0</v>
      </c>
      <c r="B962">
        <v>3</v>
      </c>
      <c r="C962" t="s">
        <v>15</v>
      </c>
      <c r="D962">
        <v>1</v>
      </c>
      <c r="E962">
        <v>0</v>
      </c>
      <c r="F962">
        <v>16542.745627995169</v>
      </c>
      <c r="G962">
        <v>365.8397588725428</v>
      </c>
      <c r="H962">
        <v>285.84616647708231</v>
      </c>
      <c r="I962">
        <v>651.68592534962511</v>
      </c>
      <c r="J962">
        <v>2.2115</v>
      </c>
      <c r="K962">
        <v>0.78100000000000003</v>
      </c>
      <c r="L962">
        <v>3.4969000000000001</v>
      </c>
      <c r="M962">
        <v>0.2</v>
      </c>
      <c r="N962" t="s">
        <v>3183</v>
      </c>
      <c r="O962" t="s">
        <v>3183</v>
      </c>
    </row>
    <row r="963" spans="1:15" x14ac:dyDescent="0.25">
      <c r="A963" t="str">
        <f t="shared" si="14"/>
        <v>3_SW_2_0</v>
      </c>
      <c r="B963">
        <v>3</v>
      </c>
      <c r="C963" t="s">
        <v>15</v>
      </c>
      <c r="D963">
        <v>2</v>
      </c>
      <c r="E963">
        <v>0</v>
      </c>
      <c r="F963">
        <v>33099.572733115048</v>
      </c>
      <c r="G963">
        <v>708.89604897506604</v>
      </c>
      <c r="H963">
        <v>579.91180321938077</v>
      </c>
      <c r="I963">
        <v>1288.8078521944469</v>
      </c>
      <c r="J963">
        <v>2.1417000000000002</v>
      </c>
      <c r="K963">
        <v>0.79300000000000004</v>
      </c>
      <c r="L963">
        <v>3.452</v>
      </c>
      <c r="M963">
        <v>0.2</v>
      </c>
      <c r="N963" t="s">
        <v>3183</v>
      </c>
      <c r="O963" t="s">
        <v>3183</v>
      </c>
    </row>
    <row r="964" spans="1:15" x14ac:dyDescent="0.25">
      <c r="A964" t="str">
        <f t="shared" si="14"/>
        <v>3_SW_3_0</v>
      </c>
      <c r="B964">
        <v>3</v>
      </c>
      <c r="C964" t="s">
        <v>15</v>
      </c>
      <c r="D964">
        <v>3</v>
      </c>
      <c r="E964">
        <v>0</v>
      </c>
      <c r="F964">
        <v>49565.042849246318</v>
      </c>
      <c r="G964">
        <v>1038.2475882039739</v>
      </c>
      <c r="H964">
        <v>885.16354309346082</v>
      </c>
      <c r="I964">
        <v>1923.4111312974351</v>
      </c>
      <c r="J964">
        <v>2.0947</v>
      </c>
      <c r="K964">
        <v>0.80800000000000005</v>
      </c>
      <c r="L964">
        <v>3.4382999999999999</v>
      </c>
      <c r="M964">
        <v>0.2</v>
      </c>
      <c r="N964" t="s">
        <v>3183</v>
      </c>
      <c r="O964" t="s">
        <v>3183</v>
      </c>
    </row>
    <row r="965" spans="1:15" x14ac:dyDescent="0.25">
      <c r="A965" t="str">
        <f t="shared" si="14"/>
        <v>3_SW_4_0</v>
      </c>
      <c r="B965">
        <v>3</v>
      </c>
      <c r="C965" t="s">
        <v>15</v>
      </c>
      <c r="D965">
        <v>4</v>
      </c>
      <c r="E965">
        <v>0</v>
      </c>
      <c r="F965">
        <v>65955.358522110851</v>
      </c>
      <c r="G965">
        <v>1372.19645382311</v>
      </c>
      <c r="H965">
        <v>1202.2481987453989</v>
      </c>
      <c r="I965">
        <v>2574.4446525685089</v>
      </c>
      <c r="J965">
        <v>2.0804999999999998</v>
      </c>
      <c r="K965">
        <v>0.82199999999999995</v>
      </c>
      <c r="L965">
        <v>3.46</v>
      </c>
      <c r="M965">
        <v>0.2</v>
      </c>
      <c r="N965" t="s">
        <v>3183</v>
      </c>
      <c r="O965" t="s">
        <v>3183</v>
      </c>
    </row>
    <row r="966" spans="1:15" x14ac:dyDescent="0.25">
      <c r="A966" t="str">
        <f t="shared" si="14"/>
        <v>3_SW_5_0</v>
      </c>
      <c r="B966">
        <v>3</v>
      </c>
      <c r="C966" t="s">
        <v>15</v>
      </c>
      <c r="D966">
        <v>5</v>
      </c>
      <c r="E966">
        <v>0</v>
      </c>
      <c r="F966">
        <v>82506.018115440078</v>
      </c>
      <c r="G966">
        <v>1720.1322796841609</v>
      </c>
      <c r="H966">
        <v>1529.936059437468</v>
      </c>
      <c r="I966">
        <v>3250.0683391216298</v>
      </c>
      <c r="J966">
        <v>2.0849000000000002</v>
      </c>
      <c r="K966">
        <v>0.83699999999999997</v>
      </c>
      <c r="L966">
        <v>3.4963000000000002</v>
      </c>
      <c r="M966">
        <v>0.2</v>
      </c>
      <c r="N966" t="s">
        <v>3183</v>
      </c>
      <c r="O966" t="s">
        <v>3183</v>
      </c>
    </row>
    <row r="967" spans="1:15" x14ac:dyDescent="0.25">
      <c r="A967" t="str">
        <f t="shared" si="14"/>
        <v>4_SW_1_0</v>
      </c>
      <c r="B967">
        <v>4</v>
      </c>
      <c r="C967" t="s">
        <v>15</v>
      </c>
      <c r="D967">
        <v>1</v>
      </c>
      <c r="E967">
        <v>0</v>
      </c>
      <c r="F967">
        <v>26568.044475334831</v>
      </c>
      <c r="G967">
        <v>587.54738802989277</v>
      </c>
      <c r="H967">
        <v>395.61300654546068</v>
      </c>
      <c r="I967">
        <v>983.16039457535339</v>
      </c>
      <c r="J967">
        <v>2.2115</v>
      </c>
      <c r="K967">
        <v>1.081</v>
      </c>
      <c r="L967">
        <v>3.4249999999999998</v>
      </c>
      <c r="M967">
        <v>0.2</v>
      </c>
      <c r="N967" t="s">
        <v>3183</v>
      </c>
      <c r="O967" t="s">
        <v>3183</v>
      </c>
    </row>
    <row r="968" spans="1:15" x14ac:dyDescent="0.25">
      <c r="A968" t="str">
        <f t="shared" ref="A968:A1031" si="15">B968&amp;"_"&amp;C968&amp;"_"&amp;D968&amp;"_"&amp;E968</f>
        <v>4_SW_2_0</v>
      </c>
      <c r="B968">
        <v>4</v>
      </c>
      <c r="C968" t="s">
        <v>15</v>
      </c>
      <c r="D968">
        <v>2</v>
      </c>
      <c r="E968">
        <v>0</v>
      </c>
      <c r="F968">
        <v>53158.704139160167</v>
      </c>
      <c r="G968">
        <v>1138.5039812064861</v>
      </c>
      <c r="H968">
        <v>804.39968461188425</v>
      </c>
      <c r="I968">
        <v>1942.90366581837</v>
      </c>
      <c r="J968">
        <v>2.1417000000000002</v>
      </c>
      <c r="K968">
        <v>1.1000000000000001</v>
      </c>
      <c r="L968">
        <v>3.3799000000000001</v>
      </c>
      <c r="M968">
        <v>0.2</v>
      </c>
      <c r="N968" t="s">
        <v>3183</v>
      </c>
      <c r="O968" t="s">
        <v>3183</v>
      </c>
    </row>
    <row r="969" spans="1:15" x14ac:dyDescent="0.25">
      <c r="A969" t="str">
        <f t="shared" si="15"/>
        <v>4_SW_3_0</v>
      </c>
      <c r="B969">
        <v>4</v>
      </c>
      <c r="C969" t="s">
        <v>15</v>
      </c>
      <c r="D969">
        <v>3</v>
      </c>
      <c r="E969">
        <v>0</v>
      </c>
      <c r="F969">
        <v>79602.642297307844</v>
      </c>
      <c r="G969">
        <v>1667.450417247047</v>
      </c>
      <c r="H969">
        <v>1231.114774547053</v>
      </c>
      <c r="I969">
        <v>2898.5651917941</v>
      </c>
      <c r="J969">
        <v>2.0947</v>
      </c>
      <c r="K969">
        <v>1.123</v>
      </c>
      <c r="L969">
        <v>3.3658999999999999</v>
      </c>
      <c r="M969">
        <v>0.2</v>
      </c>
      <c r="N969" t="s">
        <v>3183</v>
      </c>
      <c r="O969" t="s">
        <v>3183</v>
      </c>
    </row>
    <row r="970" spans="1:15" x14ac:dyDescent="0.25">
      <c r="A970" t="str">
        <f t="shared" si="15"/>
        <v>4_SW_4_0</v>
      </c>
      <c r="B970">
        <v>4</v>
      </c>
      <c r="C970" t="s">
        <v>15</v>
      </c>
      <c r="D970">
        <v>4</v>
      </c>
      <c r="E970">
        <v>0</v>
      </c>
      <c r="F970">
        <v>105925.8806250809</v>
      </c>
      <c r="G970">
        <v>2203.7802692422429</v>
      </c>
      <c r="H970">
        <v>1676.623650043995</v>
      </c>
      <c r="I970">
        <v>3880.4039192862379</v>
      </c>
      <c r="J970">
        <v>2.0804999999999998</v>
      </c>
      <c r="K970">
        <v>1.147</v>
      </c>
      <c r="L970">
        <v>3.3873000000000002</v>
      </c>
      <c r="M970">
        <v>0.2</v>
      </c>
      <c r="N970" t="s">
        <v>3183</v>
      </c>
      <c r="O970" t="s">
        <v>3183</v>
      </c>
    </row>
    <row r="971" spans="1:15" x14ac:dyDescent="0.25">
      <c r="A971" t="str">
        <f t="shared" si="15"/>
        <v>4_SW_5_0</v>
      </c>
      <c r="B971">
        <v>4</v>
      </c>
      <c r="C971" t="s">
        <v>15</v>
      </c>
      <c r="D971">
        <v>5</v>
      </c>
      <c r="E971">
        <v>0</v>
      </c>
      <c r="F971">
        <v>132506.63511770661</v>
      </c>
      <c r="G971">
        <v>2762.5735133573698</v>
      </c>
      <c r="H971">
        <v>2139.298002112107</v>
      </c>
      <c r="I971">
        <v>4901.8715154694773</v>
      </c>
      <c r="J971">
        <v>2.0849000000000002</v>
      </c>
      <c r="K971">
        <v>1.171</v>
      </c>
      <c r="L971">
        <v>3.4236</v>
      </c>
      <c r="M971">
        <v>0.2</v>
      </c>
      <c r="N971" t="s">
        <v>3183</v>
      </c>
      <c r="O971" t="s">
        <v>3183</v>
      </c>
    </row>
    <row r="972" spans="1:15" x14ac:dyDescent="0.25">
      <c r="A972" t="str">
        <f t="shared" si="15"/>
        <v>5_SW_1_0</v>
      </c>
      <c r="B972">
        <v>5</v>
      </c>
      <c r="C972" t="s">
        <v>15</v>
      </c>
      <c r="D972">
        <v>1</v>
      </c>
      <c r="E972">
        <v>0</v>
      </c>
      <c r="F972">
        <v>36593.343322674496</v>
      </c>
      <c r="G972">
        <v>809.2550171872424</v>
      </c>
      <c r="H972">
        <v>505.37984661383922</v>
      </c>
      <c r="I972">
        <v>1314.634863801082</v>
      </c>
      <c r="J972">
        <v>2.2115</v>
      </c>
      <c r="K972">
        <v>1.381</v>
      </c>
      <c r="L972">
        <v>3.3925000000000001</v>
      </c>
      <c r="M972">
        <v>0.2</v>
      </c>
      <c r="N972" t="s">
        <v>3183</v>
      </c>
      <c r="O972" t="s">
        <v>3183</v>
      </c>
    </row>
    <row r="973" spans="1:15" x14ac:dyDescent="0.25">
      <c r="A973" t="str">
        <f t="shared" si="15"/>
        <v>5_SW_2_0</v>
      </c>
      <c r="B973">
        <v>5</v>
      </c>
      <c r="C973" t="s">
        <v>15</v>
      </c>
      <c r="D973">
        <v>2</v>
      </c>
      <c r="E973">
        <v>0</v>
      </c>
      <c r="F973">
        <v>73217.835545205278</v>
      </c>
      <c r="G973">
        <v>1568.111913437906</v>
      </c>
      <c r="H973">
        <v>1028.887566004388</v>
      </c>
      <c r="I973">
        <v>2596.9994794422942</v>
      </c>
      <c r="J973">
        <v>2.1417000000000002</v>
      </c>
      <c r="K973">
        <v>1.4079999999999999</v>
      </c>
      <c r="L973">
        <v>3.3473000000000002</v>
      </c>
      <c r="M973">
        <v>0.2</v>
      </c>
      <c r="N973" t="s">
        <v>3183</v>
      </c>
      <c r="O973" t="s">
        <v>3183</v>
      </c>
    </row>
    <row r="974" spans="1:15" x14ac:dyDescent="0.25">
      <c r="A974" t="str">
        <f t="shared" si="15"/>
        <v>5_SW_3_0</v>
      </c>
      <c r="B974">
        <v>5</v>
      </c>
      <c r="C974" t="s">
        <v>15</v>
      </c>
      <c r="D974">
        <v>3</v>
      </c>
      <c r="E974">
        <v>0</v>
      </c>
      <c r="F974">
        <v>109640.24174536941</v>
      </c>
      <c r="G974">
        <v>2296.6532462901191</v>
      </c>
      <c r="H974">
        <v>1577.066006000646</v>
      </c>
      <c r="I974">
        <v>3873.7192522907649</v>
      </c>
      <c r="J974">
        <v>2.0947</v>
      </c>
      <c r="K974">
        <v>1.4390000000000001</v>
      </c>
      <c r="L974">
        <v>3.3332000000000002</v>
      </c>
      <c r="M974">
        <v>0.2</v>
      </c>
      <c r="N974" t="s">
        <v>3183</v>
      </c>
      <c r="O974" t="s">
        <v>3183</v>
      </c>
    </row>
    <row r="975" spans="1:15" x14ac:dyDescent="0.25">
      <c r="A975" t="str">
        <f t="shared" si="15"/>
        <v>5_SW_4_0</v>
      </c>
      <c r="B975">
        <v>5</v>
      </c>
      <c r="C975" t="s">
        <v>15</v>
      </c>
      <c r="D975">
        <v>4</v>
      </c>
      <c r="E975">
        <v>0</v>
      </c>
      <c r="F975">
        <v>145896.40272805089</v>
      </c>
      <c r="G975">
        <v>3035.3640846613739</v>
      </c>
      <c r="H975">
        <v>2150.999101342592</v>
      </c>
      <c r="I975">
        <v>5186.3631860039659</v>
      </c>
      <c r="J975">
        <v>2.0804999999999998</v>
      </c>
      <c r="K975">
        <v>1.4710000000000001</v>
      </c>
      <c r="L975">
        <v>3.3544</v>
      </c>
      <c r="M975">
        <v>0.2</v>
      </c>
      <c r="N975" t="s">
        <v>3183</v>
      </c>
      <c r="O975" t="s">
        <v>3183</v>
      </c>
    </row>
    <row r="976" spans="1:15" x14ac:dyDescent="0.25">
      <c r="A976" t="str">
        <f t="shared" si="15"/>
        <v>5_SW_5_0</v>
      </c>
      <c r="B976">
        <v>5</v>
      </c>
      <c r="C976" t="s">
        <v>15</v>
      </c>
      <c r="D976">
        <v>5</v>
      </c>
      <c r="E976">
        <v>0</v>
      </c>
      <c r="F976">
        <v>182507.25211997319</v>
      </c>
      <c r="G976">
        <v>3805.0147470305792</v>
      </c>
      <c r="H976">
        <v>2748.6599447867461</v>
      </c>
      <c r="I976">
        <v>6553.6746918173249</v>
      </c>
      <c r="J976">
        <v>2.0849000000000002</v>
      </c>
      <c r="K976">
        <v>1.504</v>
      </c>
      <c r="L976">
        <v>3.3906999999999998</v>
      </c>
      <c r="M976">
        <v>0.2</v>
      </c>
      <c r="N976" t="s">
        <v>3183</v>
      </c>
      <c r="O976" t="s">
        <v>3183</v>
      </c>
    </row>
    <row r="977" spans="1:15" x14ac:dyDescent="0.25">
      <c r="A977" t="str">
        <f t="shared" si="15"/>
        <v>6_SW_1_0</v>
      </c>
      <c r="B977">
        <v>6</v>
      </c>
      <c r="C977" t="s">
        <v>15</v>
      </c>
      <c r="D977">
        <v>1</v>
      </c>
      <c r="E977">
        <v>0</v>
      </c>
      <c r="F977">
        <v>46618.642170014158</v>
      </c>
      <c r="G977">
        <v>1030.962646344592</v>
      </c>
      <c r="H977">
        <v>615.14668668221759</v>
      </c>
      <c r="I977">
        <v>1646.10933302681</v>
      </c>
      <c r="J977">
        <v>2.2115</v>
      </c>
      <c r="K977">
        <v>1.681</v>
      </c>
      <c r="L977">
        <v>3.3740000000000001</v>
      </c>
      <c r="M977">
        <v>0.2</v>
      </c>
      <c r="N977" t="s">
        <v>3183</v>
      </c>
      <c r="O977" t="s">
        <v>3183</v>
      </c>
    </row>
    <row r="978" spans="1:15" x14ac:dyDescent="0.25">
      <c r="A978" t="str">
        <f t="shared" si="15"/>
        <v>6_SW_2_0</v>
      </c>
      <c r="B978">
        <v>6</v>
      </c>
      <c r="C978" t="s">
        <v>15</v>
      </c>
      <c r="D978">
        <v>2</v>
      </c>
      <c r="E978">
        <v>0</v>
      </c>
      <c r="F978">
        <v>93276.966951250404</v>
      </c>
      <c r="G978">
        <v>1997.7198456693261</v>
      </c>
      <c r="H978">
        <v>1253.3754473968911</v>
      </c>
      <c r="I978">
        <v>3251.095293066217</v>
      </c>
      <c r="J978">
        <v>2.1417000000000002</v>
      </c>
      <c r="K978">
        <v>1.7150000000000001</v>
      </c>
      <c r="L978">
        <v>3.3287</v>
      </c>
      <c r="M978">
        <v>0.2</v>
      </c>
      <c r="N978" t="s">
        <v>3183</v>
      </c>
      <c r="O978" t="s">
        <v>3183</v>
      </c>
    </row>
    <row r="979" spans="1:15" x14ac:dyDescent="0.25">
      <c r="A979" t="str">
        <f t="shared" si="15"/>
        <v>6_SW_3_0</v>
      </c>
      <c r="B979">
        <v>6</v>
      </c>
      <c r="C979" t="s">
        <v>15</v>
      </c>
      <c r="D979">
        <v>3</v>
      </c>
      <c r="E979">
        <v>0</v>
      </c>
      <c r="F979">
        <v>139677.84119343091</v>
      </c>
      <c r="G979">
        <v>2925.8560753331922</v>
      </c>
      <c r="H979">
        <v>1923.017237454239</v>
      </c>
      <c r="I979">
        <v>4848.8733127874302</v>
      </c>
      <c r="J979">
        <v>2.0947</v>
      </c>
      <c r="K979">
        <v>1.7549999999999999</v>
      </c>
      <c r="L979">
        <v>3.3144999999999998</v>
      </c>
      <c r="M979">
        <v>0.2</v>
      </c>
      <c r="N979" t="s">
        <v>3183</v>
      </c>
      <c r="O979" t="s">
        <v>3183</v>
      </c>
    </row>
    <row r="980" spans="1:15" x14ac:dyDescent="0.25">
      <c r="A980" t="str">
        <f t="shared" si="15"/>
        <v>6_SW_4_0</v>
      </c>
      <c r="B980">
        <v>6</v>
      </c>
      <c r="C980" t="s">
        <v>15</v>
      </c>
      <c r="D980">
        <v>4</v>
      </c>
      <c r="E980">
        <v>0</v>
      </c>
      <c r="F980">
        <v>185866.92483102091</v>
      </c>
      <c r="G980">
        <v>3866.9479000805072</v>
      </c>
      <c r="H980">
        <v>2625.3745526411881</v>
      </c>
      <c r="I980">
        <v>6492.3224527216953</v>
      </c>
      <c r="J980">
        <v>2.0804999999999998</v>
      </c>
      <c r="K980">
        <v>1.796</v>
      </c>
      <c r="L980">
        <v>3.3357000000000001</v>
      </c>
      <c r="M980">
        <v>0.2</v>
      </c>
      <c r="N980" t="s">
        <v>3183</v>
      </c>
      <c r="O980" t="s">
        <v>3183</v>
      </c>
    </row>
    <row r="981" spans="1:15" x14ac:dyDescent="0.25">
      <c r="A981" t="str">
        <f t="shared" si="15"/>
        <v>6_SW_5_0</v>
      </c>
      <c r="B981">
        <v>6</v>
      </c>
      <c r="C981" t="s">
        <v>15</v>
      </c>
      <c r="D981">
        <v>5</v>
      </c>
      <c r="E981">
        <v>0</v>
      </c>
      <c r="F981">
        <v>232507.86912223979</v>
      </c>
      <c r="G981">
        <v>4847.4559807037867</v>
      </c>
      <c r="H981">
        <v>3358.0218874613838</v>
      </c>
      <c r="I981">
        <v>8205.4778681651696</v>
      </c>
      <c r="J981">
        <v>2.0849000000000002</v>
      </c>
      <c r="K981">
        <v>1.8380000000000001</v>
      </c>
      <c r="L981">
        <v>3.3719999999999999</v>
      </c>
      <c r="M981">
        <v>0.2</v>
      </c>
      <c r="N981" t="s">
        <v>3183</v>
      </c>
      <c r="O981" t="s">
        <v>3183</v>
      </c>
    </row>
    <row r="982" spans="1:15" x14ac:dyDescent="0.25">
      <c r="A982" t="str">
        <f t="shared" si="15"/>
        <v>7_SW_1_0</v>
      </c>
      <c r="B982">
        <v>7</v>
      </c>
      <c r="C982" t="s">
        <v>15</v>
      </c>
      <c r="D982">
        <v>1</v>
      </c>
      <c r="E982">
        <v>0</v>
      </c>
      <c r="F982">
        <v>56643.94101735382</v>
      </c>
      <c r="G982">
        <v>1252.6702755019419</v>
      </c>
      <c r="H982">
        <v>724.91352675059579</v>
      </c>
      <c r="I982">
        <v>1977.5838022525379</v>
      </c>
      <c r="J982">
        <v>2.2115</v>
      </c>
      <c r="K982">
        <v>1.9810000000000001</v>
      </c>
      <c r="L982">
        <v>3.3620000000000001</v>
      </c>
      <c r="M982">
        <v>0.2</v>
      </c>
      <c r="N982" t="s">
        <v>3183</v>
      </c>
      <c r="O982" t="s">
        <v>3183</v>
      </c>
    </row>
    <row r="983" spans="1:15" x14ac:dyDescent="0.25">
      <c r="A983" t="str">
        <f t="shared" si="15"/>
        <v>7_SW_2_0</v>
      </c>
      <c r="B983">
        <v>7</v>
      </c>
      <c r="C983" t="s">
        <v>15</v>
      </c>
      <c r="D983">
        <v>2</v>
      </c>
      <c r="E983">
        <v>0</v>
      </c>
      <c r="F983">
        <v>113336.0983572955</v>
      </c>
      <c r="G983">
        <v>2427.3277779007458</v>
      </c>
      <c r="H983">
        <v>1477.8633287893949</v>
      </c>
      <c r="I983">
        <v>3905.1911066901412</v>
      </c>
      <c r="J983">
        <v>2.1417000000000002</v>
      </c>
      <c r="K983">
        <v>2.0219999999999998</v>
      </c>
      <c r="L983">
        <v>3.3167</v>
      </c>
      <c r="M983">
        <v>0.2</v>
      </c>
      <c r="N983" t="s">
        <v>3183</v>
      </c>
      <c r="O983" t="s">
        <v>3183</v>
      </c>
    </row>
    <row r="984" spans="1:15" x14ac:dyDescent="0.25">
      <c r="A984" t="str">
        <f t="shared" si="15"/>
        <v>7_SW_3_0</v>
      </c>
      <c r="B984">
        <v>7</v>
      </c>
      <c r="C984" t="s">
        <v>15</v>
      </c>
      <c r="D984">
        <v>3</v>
      </c>
      <c r="E984">
        <v>0</v>
      </c>
      <c r="F984">
        <v>169715.4406414924</v>
      </c>
      <c r="G984">
        <v>3555.0589043762639</v>
      </c>
      <c r="H984">
        <v>2268.9684689078322</v>
      </c>
      <c r="I984">
        <v>5824.027373284096</v>
      </c>
      <c r="J984">
        <v>2.0947</v>
      </c>
      <c r="K984">
        <v>2.0699999999999998</v>
      </c>
      <c r="L984">
        <v>3.3025000000000002</v>
      </c>
      <c r="M984">
        <v>0.2</v>
      </c>
      <c r="N984" t="s">
        <v>3183</v>
      </c>
      <c r="O984" t="s">
        <v>3183</v>
      </c>
    </row>
    <row r="985" spans="1:15" x14ac:dyDescent="0.25">
      <c r="A985" t="str">
        <f t="shared" si="15"/>
        <v>7_SW_4_0</v>
      </c>
      <c r="B985">
        <v>7</v>
      </c>
      <c r="C985" t="s">
        <v>15</v>
      </c>
      <c r="D985">
        <v>4</v>
      </c>
      <c r="E985">
        <v>0</v>
      </c>
      <c r="F985">
        <v>225837.44693399101</v>
      </c>
      <c r="G985">
        <v>4698.5317154996392</v>
      </c>
      <c r="H985">
        <v>3099.7500039397842</v>
      </c>
      <c r="I985">
        <v>7798.2817194394229</v>
      </c>
      <c r="J985">
        <v>2.0804999999999998</v>
      </c>
      <c r="K985">
        <v>2.12</v>
      </c>
      <c r="L985">
        <v>3.3235999999999999</v>
      </c>
      <c r="M985">
        <v>0.2</v>
      </c>
      <c r="N985" t="s">
        <v>3183</v>
      </c>
      <c r="O985" t="s">
        <v>3183</v>
      </c>
    </row>
    <row r="986" spans="1:15" x14ac:dyDescent="0.25">
      <c r="A986" t="str">
        <f t="shared" si="15"/>
        <v>7_SW_5_0</v>
      </c>
      <c r="B986">
        <v>7</v>
      </c>
      <c r="C986" t="s">
        <v>15</v>
      </c>
      <c r="D986">
        <v>5</v>
      </c>
      <c r="E986">
        <v>0</v>
      </c>
      <c r="F986">
        <v>282508.48612450628</v>
      </c>
      <c r="G986">
        <v>5889.8972143769952</v>
      </c>
      <c r="H986">
        <v>3967.3838301360229</v>
      </c>
      <c r="I986">
        <v>9857.2810445130181</v>
      </c>
      <c r="J986">
        <v>2.0849000000000002</v>
      </c>
      <c r="K986">
        <v>2.1720000000000002</v>
      </c>
      <c r="L986">
        <v>3.3599000000000001</v>
      </c>
      <c r="M986">
        <v>0.2</v>
      </c>
      <c r="N986" t="s">
        <v>3183</v>
      </c>
      <c r="O986" t="s">
        <v>3183</v>
      </c>
    </row>
    <row r="987" spans="1:15" x14ac:dyDescent="0.25">
      <c r="A987" t="str">
        <f t="shared" si="15"/>
        <v>8_SW_1_0</v>
      </c>
      <c r="B987">
        <v>8</v>
      </c>
      <c r="C987" t="s">
        <v>15</v>
      </c>
      <c r="D987">
        <v>1</v>
      </c>
      <c r="E987">
        <v>0</v>
      </c>
      <c r="F987">
        <v>68799.61586975315</v>
      </c>
      <c r="G987">
        <v>1521.490775855229</v>
      </c>
      <c r="H987">
        <v>858.38002547010137</v>
      </c>
      <c r="I987">
        <v>2379.8708013253299</v>
      </c>
      <c r="J987">
        <v>2.2115</v>
      </c>
      <c r="K987">
        <v>2.3450000000000002</v>
      </c>
      <c r="L987">
        <v>3.3527</v>
      </c>
      <c r="M987">
        <v>0.2</v>
      </c>
      <c r="N987" t="s">
        <v>3183</v>
      </c>
      <c r="O987" t="s">
        <v>3183</v>
      </c>
    </row>
    <row r="988" spans="1:15" x14ac:dyDescent="0.25">
      <c r="A988" t="str">
        <f t="shared" si="15"/>
        <v>8_SW_2_0</v>
      </c>
      <c r="B988">
        <v>8</v>
      </c>
      <c r="C988" t="s">
        <v>15</v>
      </c>
      <c r="D988">
        <v>2</v>
      </c>
      <c r="E988">
        <v>0</v>
      </c>
      <c r="F988">
        <v>137657.79518712519</v>
      </c>
      <c r="G988">
        <v>2948.2273957313432</v>
      </c>
      <c r="H988">
        <v>1750.820184573462</v>
      </c>
      <c r="I988">
        <v>4699.0475803048048</v>
      </c>
      <c r="J988">
        <v>2.1417000000000002</v>
      </c>
      <c r="K988">
        <v>2.395</v>
      </c>
      <c r="L988">
        <v>3.3073999999999999</v>
      </c>
      <c r="M988">
        <v>0.2</v>
      </c>
      <c r="N988" t="s">
        <v>3183</v>
      </c>
      <c r="O988" t="s">
        <v>3183</v>
      </c>
    </row>
    <row r="989" spans="1:15" x14ac:dyDescent="0.25">
      <c r="A989" t="str">
        <f t="shared" si="15"/>
        <v>8_SW_3_0</v>
      </c>
      <c r="B989">
        <v>8</v>
      </c>
      <c r="C989" t="s">
        <v>15</v>
      </c>
      <c r="D989">
        <v>3</v>
      </c>
      <c r="E989">
        <v>0</v>
      </c>
      <c r="F989">
        <v>206136.02997226699</v>
      </c>
      <c r="G989">
        <v>4317.9673345909896</v>
      </c>
      <c r="H989">
        <v>2689.6137162434502</v>
      </c>
      <c r="I989">
        <v>7007.5810508344393</v>
      </c>
      <c r="J989">
        <v>2.0947</v>
      </c>
      <c r="K989">
        <v>2.4540000000000002</v>
      </c>
      <c r="L989">
        <v>3.2932000000000001</v>
      </c>
      <c r="M989">
        <v>0.2</v>
      </c>
      <c r="N989" t="s">
        <v>3183</v>
      </c>
      <c r="O989" t="s">
        <v>3183</v>
      </c>
    </row>
    <row r="990" spans="1:15" x14ac:dyDescent="0.25">
      <c r="A990" t="str">
        <f t="shared" si="15"/>
        <v>8_SW_4_0</v>
      </c>
      <c r="B990">
        <v>8</v>
      </c>
      <c r="C990" t="s">
        <v>15</v>
      </c>
      <c r="D990">
        <v>4</v>
      </c>
      <c r="E990">
        <v>0</v>
      </c>
      <c r="F990">
        <v>274301.70498384209</v>
      </c>
      <c r="G990">
        <v>5706.827091695337</v>
      </c>
      <c r="H990">
        <v>3676.54742767785</v>
      </c>
      <c r="I990">
        <v>9383.3745193731866</v>
      </c>
      <c r="J990">
        <v>2.0804999999999998</v>
      </c>
      <c r="K990">
        <v>2.5150000000000001</v>
      </c>
      <c r="L990">
        <v>3.3142</v>
      </c>
      <c r="M990">
        <v>0.2</v>
      </c>
      <c r="N990" t="s">
        <v>3183</v>
      </c>
      <c r="O990" t="s">
        <v>3183</v>
      </c>
    </row>
    <row r="991" spans="1:15" x14ac:dyDescent="0.25">
      <c r="A991" t="str">
        <f t="shared" si="15"/>
        <v>8_SW_5_0</v>
      </c>
      <c r="B991">
        <v>8</v>
      </c>
      <c r="C991" t="s">
        <v>15</v>
      </c>
      <c r="D991">
        <v>5</v>
      </c>
      <c r="E991">
        <v>0</v>
      </c>
      <c r="F991">
        <v>343134.23423975462</v>
      </c>
      <c r="G991">
        <v>7153.8572102057606</v>
      </c>
      <c r="H991">
        <v>4708.3125558881393</v>
      </c>
      <c r="I991">
        <v>11862.169766093901</v>
      </c>
      <c r="J991">
        <v>2.0849000000000002</v>
      </c>
      <c r="K991">
        <v>2.577</v>
      </c>
      <c r="L991">
        <v>3.3504999999999998</v>
      </c>
      <c r="M991">
        <v>0.2</v>
      </c>
      <c r="N991" t="s">
        <v>3183</v>
      </c>
      <c r="O991" t="s">
        <v>3183</v>
      </c>
    </row>
    <row r="992" spans="1:15" x14ac:dyDescent="0.25">
      <c r="A992" t="str">
        <f t="shared" si="15"/>
        <v>9_SW_1_0</v>
      </c>
      <c r="B992">
        <v>9</v>
      </c>
      <c r="C992" t="s">
        <v>15</v>
      </c>
      <c r="D992">
        <v>1</v>
      </c>
      <c r="E992">
        <v>0</v>
      </c>
      <c r="F992">
        <v>81114.534159183968</v>
      </c>
      <c r="G992">
        <v>1775.5199370742839</v>
      </c>
      <c r="H992">
        <v>760.984939493512</v>
      </c>
      <c r="I992">
        <v>2536.5048765677961</v>
      </c>
      <c r="J992">
        <v>2.1888999999999998</v>
      </c>
      <c r="K992">
        <v>2.0790000000000002</v>
      </c>
      <c r="L992">
        <v>2.8338000000000001</v>
      </c>
      <c r="M992">
        <v>0.65</v>
      </c>
      <c r="N992" t="s">
        <v>3183</v>
      </c>
      <c r="O992" t="s">
        <v>3183</v>
      </c>
    </row>
    <row r="993" spans="1:15" x14ac:dyDescent="0.25">
      <c r="A993" t="str">
        <f t="shared" si="15"/>
        <v>9_SW_2_0</v>
      </c>
      <c r="B993">
        <v>9</v>
      </c>
      <c r="C993" t="s">
        <v>15</v>
      </c>
      <c r="D993">
        <v>2</v>
      </c>
      <c r="E993">
        <v>0</v>
      </c>
      <c r="F993">
        <v>162256.27561759719</v>
      </c>
      <c r="G993">
        <v>3439.03105415042</v>
      </c>
      <c r="H993">
        <v>1543.068352133602</v>
      </c>
      <c r="I993">
        <v>4982.0994062840227</v>
      </c>
      <c r="J993">
        <v>2.1194999999999999</v>
      </c>
      <c r="K993">
        <v>2.1110000000000002</v>
      </c>
      <c r="L993">
        <v>2.7776999999999998</v>
      </c>
      <c r="M993">
        <v>0.65</v>
      </c>
      <c r="N993" t="s">
        <v>3183</v>
      </c>
      <c r="O993" t="s">
        <v>3183</v>
      </c>
    </row>
    <row r="994" spans="1:15" x14ac:dyDescent="0.25">
      <c r="A994" t="str">
        <f t="shared" si="15"/>
        <v>9_SW_3_0</v>
      </c>
      <c r="B994">
        <v>9</v>
      </c>
      <c r="C994" t="s">
        <v>15</v>
      </c>
      <c r="D994">
        <v>3</v>
      </c>
      <c r="E994">
        <v>0</v>
      </c>
      <c r="F994">
        <v>243045.70031263839</v>
      </c>
      <c r="G994">
        <v>5038.5906349717952</v>
      </c>
      <c r="H994">
        <v>2357.8447169198698</v>
      </c>
      <c r="I994">
        <v>7396.4353518916651</v>
      </c>
      <c r="J994">
        <v>2.0731000000000002</v>
      </c>
      <c r="K994">
        <v>2.1509999999999998</v>
      </c>
      <c r="L994">
        <v>2.7501000000000002</v>
      </c>
      <c r="M994">
        <v>0.65</v>
      </c>
      <c r="N994" t="s">
        <v>3183</v>
      </c>
      <c r="O994" t="s">
        <v>3183</v>
      </c>
    </row>
    <row r="995" spans="1:15" x14ac:dyDescent="0.25">
      <c r="A995" t="str">
        <f t="shared" si="15"/>
        <v>9_SW_4_0</v>
      </c>
      <c r="B995">
        <v>9</v>
      </c>
      <c r="C995" t="s">
        <v>15</v>
      </c>
      <c r="D995">
        <v>4</v>
      </c>
      <c r="E995">
        <v>0</v>
      </c>
      <c r="F995">
        <v>323537.91367769212</v>
      </c>
      <c r="G995">
        <v>6660.5440717283154</v>
      </c>
      <c r="H995">
        <v>3212.0215875654671</v>
      </c>
      <c r="I995">
        <v>9872.5656592937812</v>
      </c>
      <c r="J995">
        <v>2.0587</v>
      </c>
      <c r="K995">
        <v>2.1970000000000001</v>
      </c>
      <c r="L995">
        <v>2.7576999999999998</v>
      </c>
      <c r="M995">
        <v>0.65</v>
      </c>
      <c r="N995" t="s">
        <v>3183</v>
      </c>
      <c r="O995" t="s">
        <v>3183</v>
      </c>
    </row>
    <row r="996" spans="1:15" x14ac:dyDescent="0.25">
      <c r="A996" t="str">
        <f t="shared" si="15"/>
        <v>9_SW_5_0</v>
      </c>
      <c r="B996">
        <v>9</v>
      </c>
      <c r="C996" t="s">
        <v>15</v>
      </c>
      <c r="D996">
        <v>5</v>
      </c>
      <c r="E996">
        <v>0</v>
      </c>
      <c r="F996">
        <v>404556.2885201656</v>
      </c>
      <c r="G996">
        <v>8342.7497790530433</v>
      </c>
      <c r="H996">
        <v>4104.4537570589964</v>
      </c>
      <c r="I996">
        <v>12447.20353611204</v>
      </c>
      <c r="J996">
        <v>2.0621999999999998</v>
      </c>
      <c r="K996">
        <v>2.2469999999999999</v>
      </c>
      <c r="L996">
        <v>2.7831999999999999</v>
      </c>
      <c r="M996">
        <v>0.65</v>
      </c>
      <c r="N996" t="s">
        <v>3183</v>
      </c>
      <c r="O996" t="s">
        <v>3183</v>
      </c>
    </row>
    <row r="997" spans="1:15" x14ac:dyDescent="0.25">
      <c r="A997" t="str">
        <f t="shared" si="15"/>
        <v>10_SW_1_0</v>
      </c>
      <c r="B997">
        <v>10</v>
      </c>
      <c r="C997" t="s">
        <v>15</v>
      </c>
      <c r="D997">
        <v>1</v>
      </c>
      <c r="E997">
        <v>0</v>
      </c>
      <c r="F997">
        <v>95008.136796054634</v>
      </c>
      <c r="G997">
        <v>2079.6376730048269</v>
      </c>
      <c r="H997">
        <v>850.64432386956503</v>
      </c>
      <c r="I997">
        <v>2930.281996874392</v>
      </c>
      <c r="J997">
        <v>2.1888999999999998</v>
      </c>
      <c r="K997">
        <v>2.3239999999999998</v>
      </c>
      <c r="L997">
        <v>2.8338000000000001</v>
      </c>
      <c r="M997">
        <v>0.65</v>
      </c>
      <c r="N997" t="s">
        <v>3183</v>
      </c>
      <c r="O997" t="s">
        <v>3183</v>
      </c>
    </row>
    <row r="998" spans="1:15" x14ac:dyDescent="0.25">
      <c r="A998" t="str">
        <f t="shared" si="15"/>
        <v>10_SW_2_0</v>
      </c>
      <c r="B998">
        <v>10</v>
      </c>
      <c r="C998" t="s">
        <v>15</v>
      </c>
      <c r="D998">
        <v>2</v>
      </c>
      <c r="E998">
        <v>0</v>
      </c>
      <c r="F998">
        <v>190048.14105992901</v>
      </c>
      <c r="G998">
        <v>4028.0812338439518</v>
      </c>
      <c r="H998">
        <v>1725.6428428309321</v>
      </c>
      <c r="I998">
        <v>5753.7240766748837</v>
      </c>
      <c r="J998">
        <v>2.1194999999999999</v>
      </c>
      <c r="K998">
        <v>2.3610000000000002</v>
      </c>
      <c r="L998">
        <v>2.7774999999999999</v>
      </c>
      <c r="M998">
        <v>0.65</v>
      </c>
      <c r="N998" t="s">
        <v>3183</v>
      </c>
      <c r="O998" t="s">
        <v>3183</v>
      </c>
    </row>
    <row r="999" spans="1:15" x14ac:dyDescent="0.25">
      <c r="A999" t="str">
        <f t="shared" si="15"/>
        <v>10_SW_3_0</v>
      </c>
      <c r="B999">
        <v>10</v>
      </c>
      <c r="C999" t="s">
        <v>15</v>
      </c>
      <c r="D999">
        <v>3</v>
      </c>
      <c r="E999">
        <v>0</v>
      </c>
      <c r="F999">
        <v>284675.48241946718</v>
      </c>
      <c r="G999">
        <v>5901.6193986552007</v>
      </c>
      <c r="H999">
        <v>2638.903116345587</v>
      </c>
      <c r="I999">
        <v>8540.5225150007882</v>
      </c>
      <c r="J999">
        <v>2.0731000000000002</v>
      </c>
      <c r="K999">
        <v>2.4079999999999999</v>
      </c>
      <c r="L999">
        <v>2.7498</v>
      </c>
      <c r="M999">
        <v>0.65</v>
      </c>
      <c r="N999" t="s">
        <v>3183</v>
      </c>
      <c r="O999" t="s">
        <v>3183</v>
      </c>
    </row>
    <row r="1000" spans="1:15" x14ac:dyDescent="0.25">
      <c r="A1000" t="str">
        <f t="shared" si="15"/>
        <v>10_SW_4_0</v>
      </c>
      <c r="B1000">
        <v>10</v>
      </c>
      <c r="C1000" t="s">
        <v>15</v>
      </c>
      <c r="D1000">
        <v>4</v>
      </c>
      <c r="E1000">
        <v>0</v>
      </c>
      <c r="F1000">
        <v>378954.70497404039</v>
      </c>
      <c r="G1000">
        <v>7801.3871233120663</v>
      </c>
      <c r="H1000">
        <v>3597.2479799094581</v>
      </c>
      <c r="I1000">
        <v>11398.635103221521</v>
      </c>
      <c r="J1000">
        <v>2.0587</v>
      </c>
      <c r="K1000">
        <v>2.46</v>
      </c>
      <c r="L1000">
        <v>2.7570999999999999</v>
      </c>
      <c r="M1000">
        <v>0.65</v>
      </c>
      <c r="N1000" t="s">
        <v>3183</v>
      </c>
      <c r="O1000" t="s">
        <v>3183</v>
      </c>
    </row>
    <row r="1001" spans="1:15" x14ac:dyDescent="0.25">
      <c r="A1001" t="str">
        <f t="shared" si="15"/>
        <v>10_SW_5_0</v>
      </c>
      <c r="B1001">
        <v>10</v>
      </c>
      <c r="C1001" t="s">
        <v>15</v>
      </c>
      <c r="D1001">
        <v>5</v>
      </c>
      <c r="E1001">
        <v>0</v>
      </c>
      <c r="F1001">
        <v>473850.21192378033</v>
      </c>
      <c r="G1001">
        <v>9771.7273541634804</v>
      </c>
      <c r="H1001">
        <v>4599.2269090630452</v>
      </c>
      <c r="I1001">
        <v>14370.954263226529</v>
      </c>
      <c r="J1001">
        <v>2.0621999999999998</v>
      </c>
      <c r="K1001">
        <v>2.5169999999999999</v>
      </c>
      <c r="L1001">
        <v>2.7822</v>
      </c>
      <c r="M1001">
        <v>0.65</v>
      </c>
      <c r="N1001" t="s">
        <v>3183</v>
      </c>
      <c r="O1001" t="s">
        <v>3183</v>
      </c>
    </row>
    <row r="1002" spans="1:15" x14ac:dyDescent="0.25">
      <c r="A1002" t="str">
        <f t="shared" si="15"/>
        <v>11_SW_1_0</v>
      </c>
      <c r="B1002">
        <v>11</v>
      </c>
      <c r="C1002" t="s">
        <v>15</v>
      </c>
      <c r="D1002">
        <v>1</v>
      </c>
      <c r="E1002">
        <v>0</v>
      </c>
      <c r="F1002">
        <v>116566.4838437393</v>
      </c>
      <c r="G1002">
        <v>2551.5293677584841</v>
      </c>
      <c r="H1002">
        <v>989.69235218157917</v>
      </c>
      <c r="I1002">
        <v>3541.2217199400629</v>
      </c>
      <c r="J1002">
        <v>2.1888999999999998</v>
      </c>
      <c r="K1002">
        <v>2.7040000000000002</v>
      </c>
      <c r="L1002">
        <v>2.8338999999999999</v>
      </c>
      <c r="M1002">
        <v>0.65</v>
      </c>
      <c r="N1002" t="s">
        <v>3183</v>
      </c>
      <c r="O1002" t="s">
        <v>3183</v>
      </c>
    </row>
    <row r="1003" spans="1:15" x14ac:dyDescent="0.25">
      <c r="A1003" t="str">
        <f t="shared" si="15"/>
        <v>11_SW_2_0</v>
      </c>
      <c r="B1003">
        <v>11</v>
      </c>
      <c r="C1003" t="s">
        <v>15</v>
      </c>
      <c r="D1003">
        <v>2</v>
      </c>
      <c r="E1003">
        <v>0</v>
      </c>
      <c r="F1003">
        <v>233172.06621943621</v>
      </c>
      <c r="G1003">
        <v>4942.0952973118301</v>
      </c>
      <c r="H1003">
        <v>2008.7880275564521</v>
      </c>
      <c r="I1003">
        <v>6950.8833248682822</v>
      </c>
      <c r="J1003">
        <v>2.1194999999999999</v>
      </c>
      <c r="K1003">
        <v>2.7480000000000002</v>
      </c>
      <c r="L1003">
        <v>2.7772000000000001</v>
      </c>
      <c r="M1003">
        <v>0.65</v>
      </c>
      <c r="N1003" t="s">
        <v>3183</v>
      </c>
      <c r="O1003" t="s">
        <v>3183</v>
      </c>
    </row>
    <row r="1004" spans="1:15" x14ac:dyDescent="0.25">
      <c r="A1004" t="str">
        <f t="shared" si="15"/>
        <v>11_SW_3_0</v>
      </c>
      <c r="B1004">
        <v>11</v>
      </c>
      <c r="C1004" t="s">
        <v>15</v>
      </c>
      <c r="D1004">
        <v>3</v>
      </c>
      <c r="E1004">
        <v>0</v>
      </c>
      <c r="F1004">
        <v>349271.34813084279</v>
      </c>
      <c r="G1004">
        <v>7240.7590074306954</v>
      </c>
      <c r="H1004">
        <v>3074.7818205397089</v>
      </c>
      <c r="I1004">
        <v>10315.540827970401</v>
      </c>
      <c r="J1004">
        <v>2.0731000000000002</v>
      </c>
      <c r="K1004">
        <v>2.8050000000000002</v>
      </c>
      <c r="L1004">
        <v>2.7494999999999998</v>
      </c>
      <c r="M1004">
        <v>0.65</v>
      </c>
      <c r="N1004" t="s">
        <v>3183</v>
      </c>
      <c r="O1004" t="s">
        <v>3183</v>
      </c>
    </row>
    <row r="1005" spans="1:15" x14ac:dyDescent="0.25">
      <c r="A1005" t="str">
        <f t="shared" si="15"/>
        <v>11_SW_4_0</v>
      </c>
      <c r="B1005">
        <v>11</v>
      </c>
      <c r="C1005" t="s">
        <v>15</v>
      </c>
      <c r="D1005">
        <v>4</v>
      </c>
      <c r="E1005">
        <v>0</v>
      </c>
      <c r="F1005">
        <v>464943.51941338001</v>
      </c>
      <c r="G1005">
        <v>9571.6040408243825</v>
      </c>
      <c r="H1005">
        <v>4194.6753510870021</v>
      </c>
      <c r="I1005">
        <v>13766.279391911379</v>
      </c>
      <c r="J1005">
        <v>2.0587</v>
      </c>
      <c r="K1005">
        <v>2.8690000000000002</v>
      </c>
      <c r="L1005">
        <v>2.7565</v>
      </c>
      <c r="M1005">
        <v>0.65</v>
      </c>
      <c r="N1005" t="s">
        <v>3183</v>
      </c>
      <c r="O1005" t="s">
        <v>3183</v>
      </c>
    </row>
    <row r="1006" spans="1:15" x14ac:dyDescent="0.25">
      <c r="A1006" t="str">
        <f t="shared" si="15"/>
        <v>11_SW_5_0</v>
      </c>
      <c r="B1006">
        <v>11</v>
      </c>
      <c r="C1006" t="s">
        <v>15</v>
      </c>
      <c r="D1006">
        <v>5</v>
      </c>
      <c r="E1006">
        <v>0</v>
      </c>
      <c r="F1006">
        <v>581371.81651224149</v>
      </c>
      <c r="G1006">
        <v>11989.035225473701</v>
      </c>
      <c r="H1006">
        <v>5366.5445939506772</v>
      </c>
      <c r="I1006">
        <v>17355.57981942438</v>
      </c>
      <c r="J1006">
        <v>2.0621999999999998</v>
      </c>
      <c r="K1006">
        <v>2.9369999999999998</v>
      </c>
      <c r="L1006">
        <v>2.7810000000000001</v>
      </c>
      <c r="M1006">
        <v>0.65</v>
      </c>
      <c r="N1006" t="s">
        <v>3183</v>
      </c>
      <c r="O1006" t="s">
        <v>3183</v>
      </c>
    </row>
    <row r="1007" spans="1:15" x14ac:dyDescent="0.25">
      <c r="A1007" t="str">
        <f t="shared" si="15"/>
        <v>12_SW_1_0</v>
      </c>
      <c r="B1007">
        <v>12</v>
      </c>
      <c r="C1007" t="s">
        <v>15</v>
      </c>
      <c r="D1007">
        <v>1</v>
      </c>
      <c r="E1007">
        <v>0</v>
      </c>
      <c r="F1007">
        <v>141634.32924802389</v>
      </c>
      <c r="G1007">
        <v>3100.2406407278531</v>
      </c>
      <c r="H1007">
        <v>1151.535139233268</v>
      </c>
      <c r="I1007">
        <v>4251.7757799611209</v>
      </c>
      <c r="J1007">
        <v>2.1888999999999998</v>
      </c>
      <c r="K1007">
        <v>3.1459999999999999</v>
      </c>
      <c r="L1007">
        <v>2.8340000000000001</v>
      </c>
      <c r="M1007">
        <v>0.65</v>
      </c>
      <c r="N1007" t="s">
        <v>3183</v>
      </c>
      <c r="O1007" t="s">
        <v>3183</v>
      </c>
    </row>
    <row r="1008" spans="1:15" x14ac:dyDescent="0.25">
      <c r="A1008" t="str">
        <f t="shared" si="15"/>
        <v>12_SW_2_0</v>
      </c>
      <c r="B1008">
        <v>12</v>
      </c>
      <c r="C1008" t="s">
        <v>15</v>
      </c>
      <c r="D1008">
        <v>2</v>
      </c>
      <c r="E1008">
        <v>0</v>
      </c>
      <c r="F1008">
        <v>283316.16524211911</v>
      </c>
      <c r="G1008">
        <v>6004.9023478558756</v>
      </c>
      <c r="H1008">
        <v>2338.350455679597</v>
      </c>
      <c r="I1008">
        <v>8343.2528035354735</v>
      </c>
      <c r="J1008">
        <v>2.1194999999999999</v>
      </c>
      <c r="K1008">
        <v>3.1989999999999998</v>
      </c>
      <c r="L1008">
        <v>2.7770999999999999</v>
      </c>
      <c r="M1008">
        <v>0.65</v>
      </c>
      <c r="N1008" t="s">
        <v>3183</v>
      </c>
      <c r="O1008" t="s">
        <v>3183</v>
      </c>
    </row>
    <row r="1009" spans="1:15" x14ac:dyDescent="0.25">
      <c r="A1009" t="str">
        <f t="shared" si="15"/>
        <v>12_SW_3_0</v>
      </c>
      <c r="B1009">
        <v>12</v>
      </c>
      <c r="C1009" t="s">
        <v>15</v>
      </c>
      <c r="D1009">
        <v>3</v>
      </c>
      <c r="E1009">
        <v>0</v>
      </c>
      <c r="F1009">
        <v>424382.81988825608</v>
      </c>
      <c r="G1009">
        <v>8797.8980874021981</v>
      </c>
      <c r="H1009">
        <v>3582.1160500115552</v>
      </c>
      <c r="I1009">
        <v>12380.014137413749</v>
      </c>
      <c r="J1009">
        <v>2.0731000000000002</v>
      </c>
      <c r="K1009">
        <v>3.2679999999999998</v>
      </c>
      <c r="L1009">
        <v>2.7492999999999999</v>
      </c>
      <c r="M1009">
        <v>0.65</v>
      </c>
      <c r="N1009" t="s">
        <v>3183</v>
      </c>
      <c r="O1009" t="s">
        <v>3183</v>
      </c>
    </row>
    <row r="1010" spans="1:15" x14ac:dyDescent="0.25">
      <c r="A1010" t="str">
        <f t="shared" si="15"/>
        <v>12_SW_4_0</v>
      </c>
      <c r="B1010">
        <v>12</v>
      </c>
      <c r="C1010" t="s">
        <v>15</v>
      </c>
      <c r="D1010">
        <v>4</v>
      </c>
      <c r="E1010">
        <v>0</v>
      </c>
      <c r="F1010">
        <v>564930.51294749579</v>
      </c>
      <c r="G1010">
        <v>11629.99580537359</v>
      </c>
      <c r="H1010">
        <v>4890.041635572341</v>
      </c>
      <c r="I1010">
        <v>16520.037440945929</v>
      </c>
      <c r="J1010">
        <v>2.0587</v>
      </c>
      <c r="K1010">
        <v>3.3450000000000002</v>
      </c>
      <c r="L1010">
        <v>2.7559999999999998</v>
      </c>
      <c r="M1010">
        <v>0.65</v>
      </c>
      <c r="N1010" t="s">
        <v>3183</v>
      </c>
      <c r="O1010" t="s">
        <v>3183</v>
      </c>
    </row>
    <row r="1011" spans="1:15" x14ac:dyDescent="0.25">
      <c r="A1011" t="str">
        <f t="shared" si="15"/>
        <v>12_SW_5_0</v>
      </c>
      <c r="B1011">
        <v>12</v>
      </c>
      <c r="C1011" t="s">
        <v>15</v>
      </c>
      <c r="D1011">
        <v>5</v>
      </c>
      <c r="E1011">
        <v>0</v>
      </c>
      <c r="F1011">
        <v>706396.93812673097</v>
      </c>
      <c r="G1011">
        <v>14567.3001921135</v>
      </c>
      <c r="H1011">
        <v>6259.6520632461179</v>
      </c>
      <c r="I1011">
        <v>20826.952255359611</v>
      </c>
      <c r="J1011">
        <v>2.0621999999999998</v>
      </c>
      <c r="K1011">
        <v>3.4260000000000002</v>
      </c>
      <c r="L1011">
        <v>2.7801999999999998</v>
      </c>
      <c r="M1011">
        <v>0.65</v>
      </c>
      <c r="N1011" t="s">
        <v>3183</v>
      </c>
      <c r="O1011" t="s">
        <v>3183</v>
      </c>
    </row>
    <row r="1012" spans="1:15" x14ac:dyDescent="0.25">
      <c r="A1012" t="str">
        <f t="shared" si="15"/>
        <v>13_SW_1_0</v>
      </c>
      <c r="B1012">
        <v>13</v>
      </c>
      <c r="C1012" t="s">
        <v>15</v>
      </c>
      <c r="D1012">
        <v>1</v>
      </c>
      <c r="E1012">
        <v>0</v>
      </c>
      <c r="F1012">
        <v>166702.1746523084</v>
      </c>
      <c r="G1012">
        <v>3648.9519136972222</v>
      </c>
      <c r="H1012">
        <v>1313.3779262849559</v>
      </c>
      <c r="I1012">
        <v>4962.3298399821779</v>
      </c>
      <c r="J1012">
        <v>2.1888999999999998</v>
      </c>
      <c r="K1012">
        <v>3.5880000000000001</v>
      </c>
      <c r="L1012">
        <v>2.8340999999999998</v>
      </c>
      <c r="M1012">
        <v>0.65</v>
      </c>
      <c r="N1012" t="s">
        <v>3183</v>
      </c>
      <c r="O1012" t="s">
        <v>3183</v>
      </c>
    </row>
    <row r="1013" spans="1:15" x14ac:dyDescent="0.25">
      <c r="A1013" t="str">
        <f t="shared" si="15"/>
        <v>13_SW_2_0</v>
      </c>
      <c r="B1013">
        <v>13</v>
      </c>
      <c r="C1013" t="s">
        <v>15</v>
      </c>
      <c r="D1013">
        <v>2</v>
      </c>
      <c r="E1013">
        <v>0</v>
      </c>
      <c r="F1013">
        <v>333460.26426480198</v>
      </c>
      <c r="G1013">
        <v>7067.7093983999202</v>
      </c>
      <c r="H1013">
        <v>2667.9128838027441</v>
      </c>
      <c r="I1013">
        <v>9735.6222822026648</v>
      </c>
      <c r="J1013">
        <v>2.1194999999999999</v>
      </c>
      <c r="K1013">
        <v>3.65</v>
      </c>
      <c r="L1013">
        <v>2.7770999999999999</v>
      </c>
      <c r="M1013">
        <v>0.65</v>
      </c>
      <c r="N1013" t="s">
        <v>3183</v>
      </c>
      <c r="O1013" t="s">
        <v>3183</v>
      </c>
    </row>
    <row r="1014" spans="1:15" x14ac:dyDescent="0.25">
      <c r="A1014" t="str">
        <f t="shared" si="15"/>
        <v>13_SW_3_0</v>
      </c>
      <c r="B1014">
        <v>13</v>
      </c>
      <c r="C1014" t="s">
        <v>15</v>
      </c>
      <c r="D1014">
        <v>3</v>
      </c>
      <c r="E1014">
        <v>0</v>
      </c>
      <c r="F1014">
        <v>499494.29164566973</v>
      </c>
      <c r="G1014">
        <v>10355.03716737371</v>
      </c>
      <c r="H1014">
        <v>4089.4502794834011</v>
      </c>
      <c r="I1014">
        <v>14444.487446857111</v>
      </c>
      <c r="J1014">
        <v>2.0731000000000002</v>
      </c>
      <c r="K1014">
        <v>3.7309999999999999</v>
      </c>
      <c r="L1014">
        <v>2.7492000000000001</v>
      </c>
      <c r="M1014">
        <v>0.65</v>
      </c>
      <c r="N1014" t="s">
        <v>3183</v>
      </c>
      <c r="O1014" t="s">
        <v>3183</v>
      </c>
    </row>
    <row r="1015" spans="1:15" x14ac:dyDescent="0.25">
      <c r="A1015" t="str">
        <f t="shared" si="15"/>
        <v>13_SW_4_0</v>
      </c>
      <c r="B1015">
        <v>13</v>
      </c>
      <c r="C1015" t="s">
        <v>15</v>
      </c>
      <c r="D1015">
        <v>4</v>
      </c>
      <c r="E1015">
        <v>0</v>
      </c>
      <c r="F1015">
        <v>664917.50648161164</v>
      </c>
      <c r="G1015">
        <v>13688.38756992279</v>
      </c>
      <c r="H1015">
        <v>5585.4079200576816</v>
      </c>
      <c r="I1015">
        <v>19273.795489980479</v>
      </c>
      <c r="J1015">
        <v>2.0587</v>
      </c>
      <c r="K1015">
        <v>3.82</v>
      </c>
      <c r="L1015">
        <v>2.7557999999999998</v>
      </c>
      <c r="M1015">
        <v>0.65</v>
      </c>
      <c r="N1015" t="s">
        <v>3183</v>
      </c>
      <c r="O1015" t="s">
        <v>3183</v>
      </c>
    </row>
    <row r="1016" spans="1:15" x14ac:dyDescent="0.25">
      <c r="A1016" t="str">
        <f t="shared" si="15"/>
        <v>13_SW_5_0</v>
      </c>
      <c r="B1016">
        <v>13</v>
      </c>
      <c r="C1016" t="s">
        <v>15</v>
      </c>
      <c r="D1016">
        <v>5</v>
      </c>
      <c r="E1016">
        <v>0</v>
      </c>
      <c r="F1016">
        <v>831422.05974122067</v>
      </c>
      <c r="G1016">
        <v>17145.565158753288</v>
      </c>
      <c r="H1016">
        <v>7152.7595325415587</v>
      </c>
      <c r="I1016">
        <v>24298.324691294849</v>
      </c>
      <c r="J1016">
        <v>2.0621999999999998</v>
      </c>
      <c r="K1016">
        <v>3.915</v>
      </c>
      <c r="L1016">
        <v>2.7797000000000001</v>
      </c>
      <c r="M1016">
        <v>0.65</v>
      </c>
      <c r="N1016" t="s">
        <v>3183</v>
      </c>
      <c r="O1016" t="s">
        <v>3183</v>
      </c>
    </row>
    <row r="1017" spans="1:15" x14ac:dyDescent="0.25">
      <c r="A1017" t="str">
        <f t="shared" si="15"/>
        <v>14_SW_1_0</v>
      </c>
      <c r="B1017">
        <v>14</v>
      </c>
      <c r="C1017" t="s">
        <v>15</v>
      </c>
      <c r="D1017">
        <v>1</v>
      </c>
      <c r="E1017">
        <v>0</v>
      </c>
      <c r="F1017">
        <v>191770.020056593</v>
      </c>
      <c r="G1017">
        <v>4197.6631866665912</v>
      </c>
      <c r="H1017">
        <v>1475.2207133366451</v>
      </c>
      <c r="I1017">
        <v>5672.8839000032358</v>
      </c>
      <c r="J1017">
        <v>2.1888999999999998</v>
      </c>
      <c r="K1017">
        <v>4.0309999999999997</v>
      </c>
      <c r="L1017">
        <v>2.8340999999999998</v>
      </c>
      <c r="M1017">
        <v>0.65</v>
      </c>
      <c r="N1017" t="s">
        <v>3183</v>
      </c>
      <c r="O1017" t="s">
        <v>3183</v>
      </c>
    </row>
    <row r="1018" spans="1:15" x14ac:dyDescent="0.25">
      <c r="A1018" t="str">
        <f t="shared" si="15"/>
        <v>14_SW_2_0</v>
      </c>
      <c r="B1018">
        <v>14</v>
      </c>
      <c r="C1018" t="s">
        <v>15</v>
      </c>
      <c r="D1018">
        <v>2</v>
      </c>
      <c r="E1018">
        <v>0</v>
      </c>
      <c r="F1018">
        <v>383604.36328748491</v>
      </c>
      <c r="G1018">
        <v>8130.5164489439658</v>
      </c>
      <c r="H1018">
        <v>2997.4753119258899</v>
      </c>
      <c r="I1018">
        <v>11127.99176086986</v>
      </c>
      <c r="J1018">
        <v>2.1194999999999999</v>
      </c>
      <c r="K1018">
        <v>4.101</v>
      </c>
      <c r="L1018">
        <v>2.7770000000000001</v>
      </c>
      <c r="M1018">
        <v>0.65</v>
      </c>
      <c r="N1018" t="s">
        <v>3183</v>
      </c>
      <c r="O1018" t="s">
        <v>3183</v>
      </c>
    </row>
    <row r="1019" spans="1:15" x14ac:dyDescent="0.25">
      <c r="A1019" t="str">
        <f t="shared" si="15"/>
        <v>14_SW_3_0</v>
      </c>
      <c r="B1019">
        <v>14</v>
      </c>
      <c r="C1019" t="s">
        <v>15</v>
      </c>
      <c r="D1019">
        <v>3</v>
      </c>
      <c r="E1019">
        <v>0</v>
      </c>
      <c r="F1019">
        <v>574605.76340308308</v>
      </c>
      <c r="G1019">
        <v>11912.176247345211</v>
      </c>
      <c r="H1019">
        <v>4596.7845089552466</v>
      </c>
      <c r="I1019">
        <v>16508.960756300461</v>
      </c>
      <c r="J1019">
        <v>2.0731000000000002</v>
      </c>
      <c r="K1019">
        <v>4.194</v>
      </c>
      <c r="L1019">
        <v>2.7490999999999999</v>
      </c>
      <c r="M1019">
        <v>0.65</v>
      </c>
      <c r="N1019" t="s">
        <v>3183</v>
      </c>
      <c r="O1019" t="s">
        <v>3183</v>
      </c>
    </row>
    <row r="1020" spans="1:15" x14ac:dyDescent="0.25">
      <c r="A1020" t="str">
        <f t="shared" si="15"/>
        <v>14_SW_4_0</v>
      </c>
      <c r="B1020">
        <v>14</v>
      </c>
      <c r="C1020" t="s">
        <v>15</v>
      </c>
      <c r="D1020">
        <v>4</v>
      </c>
      <c r="E1020">
        <v>0</v>
      </c>
      <c r="F1020">
        <v>764904.50001572748</v>
      </c>
      <c r="G1020">
        <v>15746.779334471999</v>
      </c>
      <c r="H1020">
        <v>6280.7742045430196</v>
      </c>
      <c r="I1020">
        <v>22027.553539015022</v>
      </c>
      <c r="J1020">
        <v>2.0587</v>
      </c>
      <c r="K1020">
        <v>4.2960000000000003</v>
      </c>
      <c r="L1020">
        <v>2.7555000000000001</v>
      </c>
      <c r="M1020">
        <v>0.65</v>
      </c>
      <c r="N1020" t="s">
        <v>3183</v>
      </c>
      <c r="O1020" t="s">
        <v>3183</v>
      </c>
    </row>
    <row r="1021" spans="1:15" x14ac:dyDescent="0.25">
      <c r="A1021" t="str">
        <f t="shared" si="15"/>
        <v>14_SW_5_0</v>
      </c>
      <c r="B1021">
        <v>14</v>
      </c>
      <c r="C1021" t="s">
        <v>15</v>
      </c>
      <c r="D1021">
        <v>5</v>
      </c>
      <c r="E1021">
        <v>0</v>
      </c>
      <c r="F1021">
        <v>956447.18135571037</v>
      </c>
      <c r="G1021">
        <v>19723.83012539308</v>
      </c>
      <c r="H1021">
        <v>8045.8670018369994</v>
      </c>
      <c r="I1021">
        <v>27769.69712723008</v>
      </c>
      <c r="J1021">
        <v>2.0621999999999998</v>
      </c>
      <c r="K1021">
        <v>4.4039999999999999</v>
      </c>
      <c r="L1021">
        <v>2.7793000000000001</v>
      </c>
      <c r="M1021">
        <v>0.65</v>
      </c>
      <c r="N1021" t="s">
        <v>3183</v>
      </c>
      <c r="O1021" t="s">
        <v>3183</v>
      </c>
    </row>
    <row r="1022" spans="1:15" x14ac:dyDescent="0.25">
      <c r="A1022" t="str">
        <f t="shared" si="15"/>
        <v>15_SW_1_0</v>
      </c>
      <c r="B1022">
        <v>15</v>
      </c>
      <c r="C1022" t="s">
        <v>15</v>
      </c>
      <c r="D1022">
        <v>1</v>
      </c>
      <c r="E1022">
        <v>0</v>
      </c>
      <c r="F1022">
        <v>233131.96497366251</v>
      </c>
      <c r="G1022">
        <v>5103.0367870660493</v>
      </c>
      <c r="H1022">
        <v>1742.679215882159</v>
      </c>
      <c r="I1022">
        <v>6845.7160029482066</v>
      </c>
      <c r="J1022">
        <v>2.1888999999999998</v>
      </c>
      <c r="K1022">
        <v>4.7610000000000001</v>
      </c>
      <c r="L1022">
        <v>2.8344</v>
      </c>
      <c r="M1022">
        <v>0.65</v>
      </c>
      <c r="N1022" t="s">
        <v>3183</v>
      </c>
      <c r="O1022" t="s">
        <v>3183</v>
      </c>
    </row>
    <row r="1023" spans="1:15" x14ac:dyDescent="0.25">
      <c r="A1023" t="str">
        <f t="shared" si="15"/>
        <v>15_SW_2_0</v>
      </c>
      <c r="B1023">
        <v>15</v>
      </c>
      <c r="C1023" t="s">
        <v>15</v>
      </c>
      <c r="D1023">
        <v>2</v>
      </c>
      <c r="E1023">
        <v>0</v>
      </c>
      <c r="F1023">
        <v>466342.12667491159</v>
      </c>
      <c r="G1023">
        <v>9884.1480823416387</v>
      </c>
      <c r="H1023">
        <v>3542.1043011247039</v>
      </c>
      <c r="I1023">
        <v>13426.252383466341</v>
      </c>
      <c r="J1023">
        <v>2.1194999999999999</v>
      </c>
      <c r="K1023">
        <v>4.8460000000000001</v>
      </c>
      <c r="L1023">
        <v>2.7772000000000001</v>
      </c>
      <c r="M1023">
        <v>0.65</v>
      </c>
      <c r="N1023" t="s">
        <v>3183</v>
      </c>
      <c r="O1023" t="s">
        <v>3183</v>
      </c>
    </row>
    <row r="1024" spans="1:15" x14ac:dyDescent="0.25">
      <c r="A1024" t="str">
        <f t="shared" si="15"/>
        <v>15_SW_3_0</v>
      </c>
      <c r="B1024">
        <v>15</v>
      </c>
      <c r="C1024" t="s">
        <v>15</v>
      </c>
      <c r="D1024">
        <v>3</v>
      </c>
      <c r="E1024">
        <v>0</v>
      </c>
      <c r="F1024">
        <v>698539.6918028153</v>
      </c>
      <c r="G1024">
        <v>14481.45572929819</v>
      </c>
      <c r="H1024">
        <v>5435.1960055472182</v>
      </c>
      <c r="I1024">
        <v>19916.651734845411</v>
      </c>
      <c r="J1024">
        <v>2.0731000000000002</v>
      </c>
      <c r="K1024">
        <v>4.9589999999999996</v>
      </c>
      <c r="L1024">
        <v>2.7492000000000001</v>
      </c>
      <c r="M1024">
        <v>0.65</v>
      </c>
      <c r="N1024" t="s">
        <v>3183</v>
      </c>
      <c r="O1024" t="s">
        <v>3183</v>
      </c>
    </row>
    <row r="1025" spans="1:15" x14ac:dyDescent="0.25">
      <c r="A1025" t="str">
        <f t="shared" si="15"/>
        <v>15_SW_4_0</v>
      </c>
      <c r="B1025">
        <v>15</v>
      </c>
      <c r="C1025" t="s">
        <v>15</v>
      </c>
      <c r="D1025">
        <v>4</v>
      </c>
      <c r="E1025">
        <v>0</v>
      </c>
      <c r="F1025">
        <v>929883.0393470187</v>
      </c>
      <c r="G1025">
        <v>19143.125745978181</v>
      </c>
      <c r="H1025">
        <v>7429.924120687805</v>
      </c>
      <c r="I1025">
        <v>26573.049866665991</v>
      </c>
      <c r="J1025">
        <v>2.0587</v>
      </c>
      <c r="K1025">
        <v>5.0819999999999999</v>
      </c>
      <c r="L1025">
        <v>2.7555000000000001</v>
      </c>
      <c r="M1025">
        <v>0.65</v>
      </c>
      <c r="N1025" t="s">
        <v>3183</v>
      </c>
      <c r="O1025" t="s">
        <v>3183</v>
      </c>
    </row>
    <row r="1026" spans="1:15" x14ac:dyDescent="0.25">
      <c r="A1026" t="str">
        <f t="shared" si="15"/>
        <v>15_SW_5_0</v>
      </c>
      <c r="B1026">
        <v>15</v>
      </c>
      <c r="C1026" t="s">
        <v>15</v>
      </c>
      <c r="D1026">
        <v>5</v>
      </c>
      <c r="E1026">
        <v>0</v>
      </c>
      <c r="F1026">
        <v>1162738.6320196181</v>
      </c>
      <c r="G1026">
        <v>23977.96732034874</v>
      </c>
      <c r="H1026">
        <v>9521.8004722219557</v>
      </c>
      <c r="I1026">
        <v>33499.767792570703</v>
      </c>
      <c r="J1026">
        <v>2.0621999999999998</v>
      </c>
      <c r="K1026">
        <v>5.2119999999999997</v>
      </c>
      <c r="L1026">
        <v>2.7789999999999999</v>
      </c>
      <c r="M1026">
        <v>0.65</v>
      </c>
      <c r="N1026" t="s">
        <v>3183</v>
      </c>
      <c r="O1026" t="s">
        <v>3183</v>
      </c>
    </row>
    <row r="1027" spans="1:15" x14ac:dyDescent="0.25">
      <c r="A1027" t="str">
        <f t="shared" si="15"/>
        <v>16_SW_1_0</v>
      </c>
      <c r="B1027">
        <v>16</v>
      </c>
      <c r="C1027" t="s">
        <v>15</v>
      </c>
      <c r="D1027">
        <v>1</v>
      </c>
      <c r="E1027">
        <v>0</v>
      </c>
      <c r="F1027">
        <v>278705.30791865179</v>
      </c>
      <c r="G1027">
        <v>6100.5938813243629</v>
      </c>
      <c r="H1027">
        <v>2036.731603623959</v>
      </c>
      <c r="I1027">
        <v>8137.3254849483219</v>
      </c>
      <c r="J1027">
        <v>2.1888999999999998</v>
      </c>
      <c r="K1027">
        <v>5.5650000000000004</v>
      </c>
      <c r="L1027">
        <v>2.8342999999999998</v>
      </c>
      <c r="M1027">
        <v>0.65</v>
      </c>
      <c r="N1027" t="s">
        <v>3183</v>
      </c>
      <c r="O1027" t="s">
        <v>3183</v>
      </c>
    </row>
    <row r="1028" spans="1:15" x14ac:dyDescent="0.25">
      <c r="A1028" t="str">
        <f t="shared" si="15"/>
        <v>16_SW_2_0</v>
      </c>
      <c r="B1028">
        <v>16</v>
      </c>
      <c r="C1028" t="s">
        <v>15</v>
      </c>
      <c r="D1028">
        <v>2</v>
      </c>
      <c r="E1028">
        <v>0</v>
      </c>
      <c r="F1028">
        <v>557504.09869814897</v>
      </c>
      <c r="G1028">
        <v>11816.33130023071</v>
      </c>
      <c r="H1028">
        <v>4140.8867409540808</v>
      </c>
      <c r="I1028">
        <v>15957.218041184789</v>
      </c>
      <c r="J1028">
        <v>2.1194999999999999</v>
      </c>
      <c r="K1028">
        <v>5.665</v>
      </c>
      <c r="L1028">
        <v>2.7770000000000001</v>
      </c>
      <c r="M1028">
        <v>0.65</v>
      </c>
      <c r="N1028" t="s">
        <v>3183</v>
      </c>
      <c r="O1028" t="s">
        <v>3183</v>
      </c>
    </row>
    <row r="1029" spans="1:15" x14ac:dyDescent="0.25">
      <c r="A1029" t="str">
        <f t="shared" si="15"/>
        <v>16_SW_3_0</v>
      </c>
      <c r="B1029">
        <v>16</v>
      </c>
      <c r="C1029" t="s">
        <v>15</v>
      </c>
      <c r="D1029">
        <v>3</v>
      </c>
      <c r="E1029">
        <v>0</v>
      </c>
      <c r="F1029">
        <v>835092.34745779284</v>
      </c>
      <c r="G1029">
        <v>17312.334576686389</v>
      </c>
      <c r="H1029">
        <v>6356.9722816298672</v>
      </c>
      <c r="I1029">
        <v>23669.306858316249</v>
      </c>
      <c r="J1029">
        <v>2.0731000000000002</v>
      </c>
      <c r="K1029">
        <v>5.8</v>
      </c>
      <c r="L1029">
        <v>2.7490000000000001</v>
      </c>
      <c r="M1029">
        <v>0.65</v>
      </c>
      <c r="N1029" t="s">
        <v>3183</v>
      </c>
      <c r="O1029" t="s">
        <v>3183</v>
      </c>
    </row>
    <row r="1030" spans="1:15" x14ac:dyDescent="0.25">
      <c r="A1030" t="str">
        <f t="shared" si="15"/>
        <v>16_SW_4_0</v>
      </c>
      <c r="B1030">
        <v>16</v>
      </c>
      <c r="C1030" t="s">
        <v>15</v>
      </c>
      <c r="D1030">
        <v>4</v>
      </c>
      <c r="E1030">
        <v>0</v>
      </c>
      <c r="F1030">
        <v>1111659.393592041</v>
      </c>
      <c r="G1030">
        <v>22885.281973928639</v>
      </c>
      <c r="H1030">
        <v>8693.3361023583511</v>
      </c>
      <c r="I1030">
        <v>31578.618076286992</v>
      </c>
      <c r="J1030">
        <v>2.0587</v>
      </c>
      <c r="K1030">
        <v>5.9459999999999997</v>
      </c>
      <c r="L1030">
        <v>2.7551999999999999</v>
      </c>
      <c r="M1030">
        <v>0.65</v>
      </c>
      <c r="N1030" t="s">
        <v>3183</v>
      </c>
      <c r="O1030" t="s">
        <v>3183</v>
      </c>
    </row>
    <row r="1031" spans="1:15" x14ac:dyDescent="0.25">
      <c r="A1031" t="str">
        <f t="shared" si="15"/>
        <v>16_SW_5_0</v>
      </c>
      <c r="B1031">
        <v>16</v>
      </c>
      <c r="C1031" t="s">
        <v>15</v>
      </c>
      <c r="D1031">
        <v>5</v>
      </c>
      <c r="E1031">
        <v>0</v>
      </c>
      <c r="F1031">
        <v>1390034.30311476</v>
      </c>
      <c r="G1031">
        <v>28665.253029699881</v>
      </c>
      <c r="H1031">
        <v>11144.488691082681</v>
      </c>
      <c r="I1031">
        <v>39809.741720782571</v>
      </c>
      <c r="J1031">
        <v>2.0621999999999998</v>
      </c>
      <c r="K1031">
        <v>6.1</v>
      </c>
      <c r="L1031">
        <v>2.7785000000000002</v>
      </c>
      <c r="M1031">
        <v>0.65</v>
      </c>
      <c r="N1031" t="s">
        <v>3183</v>
      </c>
      <c r="O1031" t="s">
        <v>3183</v>
      </c>
    </row>
    <row r="1032" spans="1:15" x14ac:dyDescent="0.25">
      <c r="A1032" t="str">
        <f t="shared" ref="A1032:A1095" si="16">B1032&amp;"_"&amp;C1032&amp;"_"&amp;D1032&amp;"_"&amp;E1032</f>
        <v>17_SW_1_0</v>
      </c>
      <c r="B1032">
        <v>17</v>
      </c>
      <c r="C1032" t="s">
        <v>15</v>
      </c>
      <c r="D1032">
        <v>1</v>
      </c>
      <c r="E1032">
        <v>0</v>
      </c>
      <c r="F1032">
        <v>330793.96115731681</v>
      </c>
      <c r="G1032">
        <v>6977.1386507275774</v>
      </c>
      <c r="H1032">
        <v>2080.0385827297741</v>
      </c>
      <c r="I1032">
        <v>9057.1772334573507</v>
      </c>
      <c r="J1032">
        <v>2.1092</v>
      </c>
      <c r="K1032">
        <v>5.6829999999999998</v>
      </c>
      <c r="L1032">
        <v>2.6661000000000001</v>
      </c>
      <c r="M1032">
        <v>0.65</v>
      </c>
      <c r="N1032" t="s">
        <v>3183</v>
      </c>
      <c r="O1032" t="s">
        <v>3183</v>
      </c>
    </row>
    <row r="1033" spans="1:15" x14ac:dyDescent="0.25">
      <c r="A1033" t="str">
        <f t="shared" si="16"/>
        <v>17_SW_2_0</v>
      </c>
      <c r="B1033">
        <v>17</v>
      </c>
      <c r="C1033" t="s">
        <v>15</v>
      </c>
      <c r="D1033">
        <v>2</v>
      </c>
      <c r="E1033">
        <v>0</v>
      </c>
      <c r="F1033">
        <v>661782.97004724597</v>
      </c>
      <c r="G1033">
        <v>13501.82021210122</v>
      </c>
      <c r="H1033">
        <v>4231.8410025741896</v>
      </c>
      <c r="I1033">
        <v>17733.661214675409</v>
      </c>
      <c r="J1033">
        <v>2.0402</v>
      </c>
      <c r="K1033">
        <v>5.7889999999999997</v>
      </c>
      <c r="L1033">
        <v>2.6078999999999999</v>
      </c>
      <c r="M1033">
        <v>0.65</v>
      </c>
      <c r="N1033" t="s">
        <v>3183</v>
      </c>
      <c r="O1033" t="s">
        <v>3183</v>
      </c>
    </row>
    <row r="1034" spans="1:15" x14ac:dyDescent="0.25">
      <c r="A1034" t="str">
        <f t="shared" si="16"/>
        <v>17_SW_3_0</v>
      </c>
      <c r="B1034">
        <v>17</v>
      </c>
      <c r="C1034" t="s">
        <v>15</v>
      </c>
      <c r="D1034">
        <v>3</v>
      </c>
      <c r="E1034">
        <v>0</v>
      </c>
      <c r="F1034">
        <v>991420.88651573216</v>
      </c>
      <c r="G1034">
        <v>19773.801345769942</v>
      </c>
      <c r="H1034">
        <v>6506.3930415787381</v>
      </c>
      <c r="I1034">
        <v>26280.194387348682</v>
      </c>
      <c r="J1034">
        <v>1.9944999999999999</v>
      </c>
      <c r="K1034">
        <v>5.9359999999999999</v>
      </c>
      <c r="L1034">
        <v>2.5789</v>
      </c>
      <c r="M1034">
        <v>0.65</v>
      </c>
      <c r="N1034" t="s">
        <v>3183</v>
      </c>
      <c r="O1034" t="s">
        <v>3183</v>
      </c>
    </row>
    <row r="1035" spans="1:15" x14ac:dyDescent="0.25">
      <c r="A1035" t="str">
        <f t="shared" si="16"/>
        <v>17_SW_4_0</v>
      </c>
      <c r="B1035">
        <v>17</v>
      </c>
      <c r="C1035" t="s">
        <v>15</v>
      </c>
      <c r="D1035">
        <v>4</v>
      </c>
      <c r="E1035">
        <v>0</v>
      </c>
      <c r="F1035">
        <v>1320074.7064315011</v>
      </c>
      <c r="G1035">
        <v>26141.480843356541</v>
      </c>
      <c r="H1035">
        <v>8906.5199837857581</v>
      </c>
      <c r="I1035">
        <v>35048.000827142299</v>
      </c>
      <c r="J1035">
        <v>1.9802999999999999</v>
      </c>
      <c r="K1035">
        <v>6.0919999999999996</v>
      </c>
      <c r="L1035">
        <v>2.5830000000000002</v>
      </c>
      <c r="M1035">
        <v>0.65</v>
      </c>
      <c r="N1035" t="s">
        <v>3183</v>
      </c>
      <c r="O1035" t="s">
        <v>3183</v>
      </c>
    </row>
    <row r="1036" spans="1:15" x14ac:dyDescent="0.25">
      <c r="A1036" t="str">
        <f t="shared" si="16"/>
        <v>17_SW_5_0</v>
      </c>
      <c r="B1036">
        <v>17</v>
      </c>
      <c r="C1036" t="s">
        <v>15</v>
      </c>
      <c r="D1036">
        <v>5</v>
      </c>
      <c r="E1036">
        <v>0</v>
      </c>
      <c r="F1036">
        <v>1650683.138015765</v>
      </c>
      <c r="G1036">
        <v>32743.405638991309</v>
      </c>
      <c r="H1036">
        <v>11424.923508157</v>
      </c>
      <c r="I1036">
        <v>44168.32914714831</v>
      </c>
      <c r="J1036">
        <v>1.9836</v>
      </c>
      <c r="K1036">
        <v>6.2530000000000001</v>
      </c>
      <c r="L1036">
        <v>2.6038000000000001</v>
      </c>
      <c r="M1036">
        <v>0.65</v>
      </c>
      <c r="N1036" t="s">
        <v>3183</v>
      </c>
      <c r="O1036" t="s">
        <v>3183</v>
      </c>
    </row>
    <row r="1037" spans="1:15" x14ac:dyDescent="0.25">
      <c r="A1037" t="str">
        <f t="shared" si="16"/>
        <v>18_SW_1_0</v>
      </c>
      <c r="B1037">
        <v>18</v>
      </c>
      <c r="C1037" t="s">
        <v>15</v>
      </c>
      <c r="D1037">
        <v>1</v>
      </c>
      <c r="E1037">
        <v>0</v>
      </c>
      <c r="F1037">
        <v>383362.02870657819</v>
      </c>
      <c r="G1037">
        <v>8085.9094838129513</v>
      </c>
      <c r="H1037">
        <v>2393.8464280459589</v>
      </c>
      <c r="I1037">
        <v>10479.755911858911</v>
      </c>
      <c r="J1037">
        <v>2.1092</v>
      </c>
      <c r="K1037">
        <v>6.5410000000000004</v>
      </c>
      <c r="L1037">
        <v>2.6716000000000002</v>
      </c>
      <c r="M1037">
        <v>0.65</v>
      </c>
      <c r="N1037" t="s">
        <v>3183</v>
      </c>
      <c r="O1037" t="s">
        <v>3183</v>
      </c>
    </row>
    <row r="1038" spans="1:15" x14ac:dyDescent="0.25">
      <c r="A1038" t="str">
        <f t="shared" si="16"/>
        <v>18_SW_2_0</v>
      </c>
      <c r="B1038">
        <v>18</v>
      </c>
      <c r="C1038" t="s">
        <v>15</v>
      </c>
      <c r="D1038">
        <v>2</v>
      </c>
      <c r="E1038">
        <v>0</v>
      </c>
      <c r="F1038">
        <v>766950.10112389177</v>
      </c>
      <c r="G1038">
        <v>15647.459734855909</v>
      </c>
      <c r="H1038">
        <v>4870.8517200148444</v>
      </c>
      <c r="I1038">
        <v>20518.31145487076</v>
      </c>
      <c r="J1038">
        <v>2.0402</v>
      </c>
      <c r="K1038">
        <v>6.6630000000000003</v>
      </c>
      <c r="L1038">
        <v>2.6133999999999999</v>
      </c>
      <c r="M1038">
        <v>0.65</v>
      </c>
      <c r="N1038" t="s">
        <v>3183</v>
      </c>
      <c r="O1038" t="s">
        <v>3183</v>
      </c>
    </row>
    <row r="1039" spans="1:15" x14ac:dyDescent="0.25">
      <c r="A1039" t="str">
        <f t="shared" si="16"/>
        <v>18_SW_3_0</v>
      </c>
      <c r="B1039">
        <v>18</v>
      </c>
      <c r="C1039" t="s">
        <v>15</v>
      </c>
      <c r="D1039">
        <v>3</v>
      </c>
      <c r="E1039">
        <v>0</v>
      </c>
      <c r="F1039">
        <v>1148972.3724913851</v>
      </c>
      <c r="G1039">
        <v>22916.151711578968</v>
      </c>
      <c r="H1039">
        <v>7490.0974395687499</v>
      </c>
      <c r="I1039">
        <v>30406.24915114772</v>
      </c>
      <c r="J1039">
        <v>1.9944999999999999</v>
      </c>
      <c r="K1039">
        <v>6.8339999999999996</v>
      </c>
      <c r="L1039">
        <v>2.5844</v>
      </c>
      <c r="M1039">
        <v>0.65</v>
      </c>
      <c r="N1039" t="s">
        <v>3183</v>
      </c>
      <c r="O1039" t="s">
        <v>3183</v>
      </c>
    </row>
    <row r="1040" spans="1:15" x14ac:dyDescent="0.25">
      <c r="A1040" t="str">
        <f t="shared" si="16"/>
        <v>18_SW_4_0</v>
      </c>
      <c r="B1040">
        <v>18</v>
      </c>
      <c r="C1040" t="s">
        <v>15</v>
      </c>
      <c r="D1040">
        <v>4</v>
      </c>
      <c r="E1040">
        <v>0</v>
      </c>
      <c r="F1040">
        <v>1529854.1597654771</v>
      </c>
      <c r="G1040">
        <v>30295.749941871771</v>
      </c>
      <c r="H1040">
        <v>10254.812356989731</v>
      </c>
      <c r="I1040">
        <v>40550.562298861492</v>
      </c>
      <c r="J1040">
        <v>1.9802999999999999</v>
      </c>
      <c r="K1040">
        <v>7.0140000000000002</v>
      </c>
      <c r="L1040">
        <v>2.5884999999999998</v>
      </c>
      <c r="M1040">
        <v>0.65</v>
      </c>
      <c r="N1040" t="s">
        <v>3183</v>
      </c>
      <c r="O1040" t="s">
        <v>3183</v>
      </c>
    </row>
    <row r="1041" spans="1:15" x14ac:dyDescent="0.25">
      <c r="A1041" t="str">
        <f t="shared" si="16"/>
        <v>18_SW_5_0</v>
      </c>
      <c r="B1041">
        <v>18</v>
      </c>
      <c r="C1041" t="s">
        <v>15</v>
      </c>
      <c r="D1041">
        <v>5</v>
      </c>
      <c r="E1041">
        <v>0</v>
      </c>
      <c r="F1041">
        <v>1913001.1754976299</v>
      </c>
      <c r="G1041">
        <v>37946.818522954978</v>
      </c>
      <c r="H1041">
        <v>13156.62954017117</v>
      </c>
      <c r="I1041">
        <v>51103.448063126147</v>
      </c>
      <c r="J1041">
        <v>1.9836</v>
      </c>
      <c r="K1041">
        <v>7.2009999999999996</v>
      </c>
      <c r="L1041">
        <v>2.6093000000000002</v>
      </c>
      <c r="M1041">
        <v>0.65</v>
      </c>
      <c r="N1041" t="s">
        <v>3183</v>
      </c>
      <c r="O1041" t="s">
        <v>3183</v>
      </c>
    </row>
    <row r="1042" spans="1:15" x14ac:dyDescent="0.25">
      <c r="A1042" t="str">
        <f t="shared" si="16"/>
        <v>19_SW_1_0</v>
      </c>
      <c r="B1042">
        <v>19</v>
      </c>
      <c r="C1042" t="s">
        <v>15</v>
      </c>
      <c r="D1042">
        <v>1</v>
      </c>
      <c r="E1042">
        <v>0</v>
      </c>
      <c r="F1042">
        <v>433474.58118442498</v>
      </c>
      <c r="G1042">
        <v>9142.8883523404802</v>
      </c>
      <c r="H1042">
        <v>2693.2175928270171</v>
      </c>
      <c r="I1042">
        <v>11836.105945167499</v>
      </c>
      <c r="J1042">
        <v>2.1092</v>
      </c>
      <c r="K1042">
        <v>7.359</v>
      </c>
      <c r="L1042">
        <v>2.6756000000000002</v>
      </c>
      <c r="M1042">
        <v>0.65</v>
      </c>
      <c r="N1042" t="s">
        <v>3183</v>
      </c>
      <c r="O1042" t="s">
        <v>3183</v>
      </c>
    </row>
    <row r="1043" spans="1:15" x14ac:dyDescent="0.25">
      <c r="A1043" t="str">
        <f t="shared" si="16"/>
        <v>19_SW_2_0</v>
      </c>
      <c r="B1043">
        <v>19</v>
      </c>
      <c r="C1043" t="s">
        <v>15</v>
      </c>
      <c r="D1043">
        <v>2</v>
      </c>
      <c r="E1043">
        <v>0</v>
      </c>
      <c r="F1043">
        <v>867204.75419981731</v>
      </c>
      <c r="G1043">
        <v>17692.873960551518</v>
      </c>
      <c r="H1043">
        <v>5480.4648499703326</v>
      </c>
      <c r="I1043">
        <v>23173.338810521851</v>
      </c>
      <c r="J1043">
        <v>2.0402</v>
      </c>
      <c r="K1043">
        <v>7.4969999999999999</v>
      </c>
      <c r="L1043">
        <v>2.6173999999999999</v>
      </c>
      <c r="M1043">
        <v>0.65</v>
      </c>
      <c r="N1043" t="s">
        <v>3183</v>
      </c>
      <c r="O1043" t="s">
        <v>3183</v>
      </c>
    </row>
    <row r="1044" spans="1:15" x14ac:dyDescent="0.25">
      <c r="A1044" t="str">
        <f t="shared" si="16"/>
        <v>19_SW_3_0</v>
      </c>
      <c r="B1044">
        <v>19</v>
      </c>
      <c r="C1044" t="s">
        <v>15</v>
      </c>
      <c r="D1044">
        <v>3</v>
      </c>
      <c r="E1044">
        <v>0</v>
      </c>
      <c r="F1044">
        <v>1299164.446824705</v>
      </c>
      <c r="G1044">
        <v>25911.71926716431</v>
      </c>
      <c r="H1044">
        <v>8428.5466715495368</v>
      </c>
      <c r="I1044">
        <v>34340.265938713841</v>
      </c>
      <c r="J1044">
        <v>1.9944999999999999</v>
      </c>
      <c r="K1044">
        <v>7.69</v>
      </c>
      <c r="L1044">
        <v>2.5884</v>
      </c>
      <c r="M1044">
        <v>0.65</v>
      </c>
      <c r="N1044" t="s">
        <v>3183</v>
      </c>
      <c r="O1044" t="s">
        <v>3183</v>
      </c>
    </row>
    <row r="1045" spans="1:15" x14ac:dyDescent="0.25">
      <c r="A1045" t="str">
        <f t="shared" si="16"/>
        <v>19_SW_4_0</v>
      </c>
      <c r="B1045">
        <v>19</v>
      </c>
      <c r="C1045" t="s">
        <v>15</v>
      </c>
      <c r="D1045">
        <v>4</v>
      </c>
      <c r="E1045">
        <v>0</v>
      </c>
      <c r="F1045">
        <v>1729834.5728579231</v>
      </c>
      <c r="G1045">
        <v>34255.968338931089</v>
      </c>
      <c r="H1045">
        <v>11541.07675176542</v>
      </c>
      <c r="I1045">
        <v>45797.045090696512</v>
      </c>
      <c r="J1045">
        <v>1.9802999999999999</v>
      </c>
      <c r="K1045">
        <v>7.8940000000000001</v>
      </c>
      <c r="L1045">
        <v>2.5924999999999998</v>
      </c>
      <c r="M1045">
        <v>0.65</v>
      </c>
      <c r="N1045" t="s">
        <v>3183</v>
      </c>
      <c r="O1045" t="s">
        <v>3183</v>
      </c>
    </row>
    <row r="1046" spans="1:15" x14ac:dyDescent="0.25">
      <c r="A1046" t="str">
        <f t="shared" si="16"/>
        <v>19_SW_5_0</v>
      </c>
      <c r="B1046">
        <v>19</v>
      </c>
      <c r="C1046" t="s">
        <v>15</v>
      </c>
      <c r="D1046">
        <v>5</v>
      </c>
      <c r="E1046">
        <v>0</v>
      </c>
      <c r="F1046">
        <v>2163066.0348702362</v>
      </c>
      <c r="G1046">
        <v>42907.173989078598</v>
      </c>
      <c r="H1046">
        <v>14808.668708727049</v>
      </c>
      <c r="I1046">
        <v>57715.842697805652</v>
      </c>
      <c r="J1046">
        <v>1.9836</v>
      </c>
      <c r="K1046">
        <v>8.1050000000000004</v>
      </c>
      <c r="L1046">
        <v>2.6133000000000002</v>
      </c>
      <c r="M1046">
        <v>0.65</v>
      </c>
      <c r="N1046" t="s">
        <v>3183</v>
      </c>
      <c r="O1046" t="s">
        <v>3183</v>
      </c>
    </row>
    <row r="1047" spans="1:15" x14ac:dyDescent="0.25">
      <c r="A1047" t="str">
        <f t="shared" si="16"/>
        <v>20_SW_1_0</v>
      </c>
      <c r="B1047">
        <v>20</v>
      </c>
      <c r="C1047" t="s">
        <v>15</v>
      </c>
      <c r="D1047">
        <v>1</v>
      </c>
      <c r="E1047">
        <v>0</v>
      </c>
      <c r="F1047">
        <v>483587.13366227201</v>
      </c>
      <c r="G1047">
        <v>10199.867220868009</v>
      </c>
      <c r="H1047">
        <v>2992.588757608074</v>
      </c>
      <c r="I1047">
        <v>13192.45597847608</v>
      </c>
      <c r="J1047">
        <v>2.1092</v>
      </c>
      <c r="K1047">
        <v>8.1760000000000002</v>
      </c>
      <c r="L1047">
        <v>2.6787999999999998</v>
      </c>
      <c r="M1047">
        <v>0.65</v>
      </c>
      <c r="N1047" t="s">
        <v>3183</v>
      </c>
      <c r="O1047" t="s">
        <v>3183</v>
      </c>
    </row>
    <row r="1048" spans="1:15" x14ac:dyDescent="0.25">
      <c r="A1048" t="str">
        <f t="shared" si="16"/>
        <v>20_SW_2_0</v>
      </c>
      <c r="B1048">
        <v>20</v>
      </c>
      <c r="C1048" t="s">
        <v>15</v>
      </c>
      <c r="D1048">
        <v>2</v>
      </c>
      <c r="E1048">
        <v>0</v>
      </c>
      <c r="F1048">
        <v>967459.40727574285</v>
      </c>
      <c r="G1048">
        <v>19738.288186247129</v>
      </c>
      <c r="H1048">
        <v>6090.0779799258225</v>
      </c>
      <c r="I1048">
        <v>25828.366166172949</v>
      </c>
      <c r="J1048">
        <v>2.0402</v>
      </c>
      <c r="K1048">
        <v>8.3309999999999995</v>
      </c>
      <c r="L1048">
        <v>2.6206</v>
      </c>
      <c r="M1048">
        <v>0.65</v>
      </c>
      <c r="N1048" t="s">
        <v>3183</v>
      </c>
      <c r="O1048" t="s">
        <v>3183</v>
      </c>
    </row>
    <row r="1049" spans="1:15" x14ac:dyDescent="0.25">
      <c r="A1049" t="str">
        <f t="shared" si="16"/>
        <v>20_SW_3_0</v>
      </c>
      <c r="B1049">
        <v>20</v>
      </c>
      <c r="C1049" t="s">
        <v>15</v>
      </c>
      <c r="D1049">
        <v>3</v>
      </c>
      <c r="E1049">
        <v>0</v>
      </c>
      <c r="F1049">
        <v>1449356.5211580249</v>
      </c>
      <c r="G1049">
        <v>28907.286822749651</v>
      </c>
      <c r="H1049">
        <v>9366.9959035303218</v>
      </c>
      <c r="I1049">
        <v>38274.282726279969</v>
      </c>
      <c r="J1049">
        <v>1.9944999999999999</v>
      </c>
      <c r="K1049">
        <v>8.5470000000000006</v>
      </c>
      <c r="L1049">
        <v>2.5916000000000001</v>
      </c>
      <c r="M1049">
        <v>0.65</v>
      </c>
      <c r="N1049" t="s">
        <v>3183</v>
      </c>
      <c r="O1049" t="s">
        <v>3183</v>
      </c>
    </row>
    <row r="1050" spans="1:15" x14ac:dyDescent="0.25">
      <c r="A1050" t="str">
        <f t="shared" si="16"/>
        <v>20_SW_4_0</v>
      </c>
      <c r="B1050">
        <v>20</v>
      </c>
      <c r="C1050" t="s">
        <v>15</v>
      </c>
      <c r="D1050">
        <v>4</v>
      </c>
      <c r="E1050">
        <v>0</v>
      </c>
      <c r="F1050">
        <v>1929814.9859503701</v>
      </c>
      <c r="G1050">
        <v>38216.186735990414</v>
      </c>
      <c r="H1050">
        <v>12827.341146541121</v>
      </c>
      <c r="I1050">
        <v>51043.527882531533</v>
      </c>
      <c r="J1050">
        <v>1.9802999999999999</v>
      </c>
      <c r="K1050">
        <v>8.7739999999999991</v>
      </c>
      <c r="L1050">
        <v>2.5958000000000001</v>
      </c>
      <c r="M1050">
        <v>0.65</v>
      </c>
      <c r="N1050" t="s">
        <v>3183</v>
      </c>
      <c r="O1050" t="s">
        <v>3183</v>
      </c>
    </row>
    <row r="1051" spans="1:15" x14ac:dyDescent="0.25">
      <c r="A1051" t="str">
        <f t="shared" si="16"/>
        <v>20_SW_5_0</v>
      </c>
      <c r="B1051">
        <v>20</v>
      </c>
      <c r="C1051" t="s">
        <v>15</v>
      </c>
      <c r="D1051">
        <v>5</v>
      </c>
      <c r="E1051">
        <v>0</v>
      </c>
      <c r="F1051">
        <v>2413130.8942428431</v>
      </c>
      <c r="G1051">
        <v>47867.52945520221</v>
      </c>
      <c r="H1051">
        <v>16460.707877282941</v>
      </c>
      <c r="I1051">
        <v>64328.237332485151</v>
      </c>
      <c r="J1051">
        <v>1.9836</v>
      </c>
      <c r="K1051">
        <v>9.01</v>
      </c>
      <c r="L1051">
        <v>2.6164999999999998</v>
      </c>
      <c r="M1051">
        <v>0.65</v>
      </c>
      <c r="N1051" t="s">
        <v>3183</v>
      </c>
      <c r="O1051" t="s">
        <v>3183</v>
      </c>
    </row>
    <row r="1052" spans="1:15" x14ac:dyDescent="0.25">
      <c r="A1052" t="str">
        <f t="shared" si="16"/>
        <v>21_SW_1_0</v>
      </c>
      <c r="B1052">
        <v>21</v>
      </c>
      <c r="C1052" t="s">
        <v>15</v>
      </c>
      <c r="D1052">
        <v>1</v>
      </c>
      <c r="E1052">
        <v>0</v>
      </c>
      <c r="F1052">
        <v>652707.97801555914</v>
      </c>
      <c r="G1052">
        <v>13766.980645952081</v>
      </c>
      <c r="H1052">
        <v>4002.3965697756521</v>
      </c>
      <c r="I1052">
        <v>17769.377215727731</v>
      </c>
      <c r="J1052">
        <v>2.1092</v>
      </c>
      <c r="K1052">
        <v>10.936</v>
      </c>
      <c r="L1052">
        <v>2.6859999999999999</v>
      </c>
      <c r="M1052">
        <v>0.65</v>
      </c>
      <c r="N1052" t="s">
        <v>3183</v>
      </c>
      <c r="O1052" t="s">
        <v>3183</v>
      </c>
    </row>
    <row r="1053" spans="1:15" x14ac:dyDescent="0.25">
      <c r="A1053" t="str">
        <f t="shared" si="16"/>
        <v>21_SW_2_0</v>
      </c>
      <c r="B1053">
        <v>21</v>
      </c>
      <c r="C1053" t="s">
        <v>15</v>
      </c>
      <c r="D1053">
        <v>2</v>
      </c>
      <c r="E1053">
        <v>0</v>
      </c>
      <c r="F1053">
        <v>1305800.815569438</v>
      </c>
      <c r="G1053">
        <v>26641.193023409181</v>
      </c>
      <c r="H1053">
        <v>8146.3618624406636</v>
      </c>
      <c r="I1053">
        <v>34787.554885849837</v>
      </c>
      <c r="J1053">
        <v>2.0402</v>
      </c>
      <c r="K1053">
        <v>11.144</v>
      </c>
      <c r="L1053">
        <v>2.6276999999999999</v>
      </c>
      <c r="M1053">
        <v>0.65</v>
      </c>
      <c r="N1053" t="s">
        <v>3183</v>
      </c>
      <c r="O1053" t="s">
        <v>3183</v>
      </c>
    </row>
    <row r="1054" spans="1:15" x14ac:dyDescent="0.25">
      <c r="A1054" t="str">
        <f t="shared" si="16"/>
        <v>21_SW_3_0</v>
      </c>
      <c r="B1054">
        <v>21</v>
      </c>
      <c r="C1054" t="s">
        <v>15</v>
      </c>
      <c r="D1054">
        <v>3</v>
      </c>
      <c r="E1054">
        <v>0</v>
      </c>
      <c r="F1054">
        <v>1956227.7374596</v>
      </c>
      <c r="G1054">
        <v>39016.788120690173</v>
      </c>
      <c r="H1054">
        <v>12532.475673333531</v>
      </c>
      <c r="I1054">
        <v>51549.263794023696</v>
      </c>
      <c r="J1054">
        <v>1.9944999999999999</v>
      </c>
      <c r="K1054">
        <v>11.435</v>
      </c>
      <c r="L1054">
        <v>2.5987</v>
      </c>
      <c r="M1054">
        <v>0.65</v>
      </c>
      <c r="N1054" t="s">
        <v>3183</v>
      </c>
      <c r="O1054" t="s">
        <v>3183</v>
      </c>
    </row>
    <row r="1055" spans="1:15" x14ac:dyDescent="0.25">
      <c r="A1055" t="str">
        <f t="shared" si="16"/>
        <v>21_SW_4_0</v>
      </c>
      <c r="B1055">
        <v>21</v>
      </c>
      <c r="C1055" t="s">
        <v>15</v>
      </c>
      <c r="D1055">
        <v>4</v>
      </c>
      <c r="E1055">
        <v>0</v>
      </c>
      <c r="F1055">
        <v>2604712.8836630201</v>
      </c>
      <c r="G1055">
        <v>51581.210986754159</v>
      </c>
      <c r="H1055">
        <v>17166.035006076399</v>
      </c>
      <c r="I1055">
        <v>68747.245992830562</v>
      </c>
      <c r="J1055">
        <v>1.9802999999999999</v>
      </c>
      <c r="K1055">
        <v>11.741</v>
      </c>
      <c r="L1055">
        <v>2.6029</v>
      </c>
      <c r="M1055">
        <v>0.65</v>
      </c>
      <c r="N1055" t="s">
        <v>3183</v>
      </c>
      <c r="O1055" t="s">
        <v>3183</v>
      </c>
    </row>
    <row r="1056" spans="1:15" x14ac:dyDescent="0.25">
      <c r="A1056" t="str">
        <f t="shared" si="16"/>
        <v>21_SW_5_0</v>
      </c>
      <c r="B1056">
        <v>21</v>
      </c>
      <c r="C1056" t="s">
        <v>15</v>
      </c>
      <c r="D1056">
        <v>5</v>
      </c>
      <c r="E1056">
        <v>0</v>
      </c>
      <c r="F1056">
        <v>3257054.782950704</v>
      </c>
      <c r="G1056">
        <v>64607.836289385508</v>
      </c>
      <c r="H1056">
        <v>22033.195326548859</v>
      </c>
      <c r="I1056">
        <v>86641.031615934364</v>
      </c>
      <c r="J1056">
        <v>1.9836</v>
      </c>
      <c r="K1056">
        <v>12.06</v>
      </c>
      <c r="L1056">
        <v>2.6236000000000002</v>
      </c>
      <c r="M1056">
        <v>0.65</v>
      </c>
      <c r="N1056" t="s">
        <v>3183</v>
      </c>
      <c r="O1056" t="s">
        <v>3183</v>
      </c>
    </row>
    <row r="1057" spans="1:15" x14ac:dyDescent="0.25">
      <c r="A1057" t="str">
        <f t="shared" si="16"/>
        <v>1_WM_1_0</v>
      </c>
      <c r="B1057">
        <v>1</v>
      </c>
      <c r="C1057" t="s">
        <v>1708</v>
      </c>
      <c r="D1057">
        <v>1</v>
      </c>
      <c r="E1057">
        <v>0</v>
      </c>
      <c r="F1057">
        <v>1304.2913800388901</v>
      </c>
      <c r="G1057">
        <v>28.804797439625681</v>
      </c>
      <c r="H1057">
        <v>116.573347543689</v>
      </c>
      <c r="I1057">
        <v>145.37814498331471</v>
      </c>
      <c r="J1057">
        <v>2.2084999999999999</v>
      </c>
      <c r="K1057">
        <v>0.31900000000000001</v>
      </c>
      <c r="L1057">
        <v>5.5339</v>
      </c>
      <c r="M1057">
        <v>0.2</v>
      </c>
      <c r="N1057" t="s">
        <v>3183</v>
      </c>
      <c r="O1057" t="s">
        <v>3183</v>
      </c>
    </row>
    <row r="1058" spans="1:15" x14ac:dyDescent="0.25">
      <c r="A1058" t="str">
        <f t="shared" si="16"/>
        <v>1_WM_2_0</v>
      </c>
      <c r="B1058">
        <v>1</v>
      </c>
      <c r="C1058" t="s">
        <v>1708</v>
      </c>
      <c r="D1058">
        <v>2</v>
      </c>
      <c r="E1058">
        <v>0</v>
      </c>
      <c r="F1058">
        <v>2609.6929959264698</v>
      </c>
      <c r="G1058">
        <v>55.792045954475427</v>
      </c>
      <c r="H1058">
        <v>233.8240081461139</v>
      </c>
      <c r="I1058">
        <v>289.61605410058928</v>
      </c>
      <c r="J1058">
        <v>2.1379000000000001</v>
      </c>
      <c r="K1058">
        <v>0.32</v>
      </c>
      <c r="L1058">
        <v>5.4954999999999998</v>
      </c>
      <c r="M1058">
        <v>0.2</v>
      </c>
      <c r="N1058" t="s">
        <v>3183</v>
      </c>
      <c r="O1058" t="s">
        <v>3183</v>
      </c>
    </row>
    <row r="1059" spans="1:15" x14ac:dyDescent="0.25">
      <c r="A1059" t="str">
        <f t="shared" si="16"/>
        <v>1_WM_3_0</v>
      </c>
      <c r="B1059">
        <v>1</v>
      </c>
      <c r="C1059" t="s">
        <v>1708</v>
      </c>
      <c r="D1059">
        <v>3</v>
      </c>
      <c r="E1059">
        <v>0</v>
      </c>
      <c r="F1059">
        <v>3907.891688192803</v>
      </c>
      <c r="G1059">
        <v>81.681004062348791</v>
      </c>
      <c r="H1059">
        <v>351.10175485021409</v>
      </c>
      <c r="I1059">
        <v>432.78275891256288</v>
      </c>
      <c r="J1059">
        <v>2.0901999999999998</v>
      </c>
      <c r="K1059">
        <v>0.32</v>
      </c>
      <c r="L1059">
        <v>5.4653999999999998</v>
      </c>
      <c r="M1059">
        <v>0.2</v>
      </c>
      <c r="N1059" t="s">
        <v>3183</v>
      </c>
      <c r="O1059" t="s">
        <v>3183</v>
      </c>
    </row>
    <row r="1060" spans="1:15" x14ac:dyDescent="0.25">
      <c r="A1060" t="str">
        <f t="shared" si="16"/>
        <v>1_WM_4_0</v>
      </c>
      <c r="B1060">
        <v>1</v>
      </c>
      <c r="C1060" t="s">
        <v>1708</v>
      </c>
      <c r="D1060">
        <v>4</v>
      </c>
      <c r="E1060">
        <v>0</v>
      </c>
      <c r="F1060">
        <v>5200.1649255964003</v>
      </c>
      <c r="G1060">
        <v>107.90547409829649</v>
      </c>
      <c r="H1060">
        <v>468.759894043933</v>
      </c>
      <c r="I1060">
        <v>576.66536814222945</v>
      </c>
      <c r="J1060">
        <v>2.0750000000000002</v>
      </c>
      <c r="K1060">
        <v>0.32100000000000001</v>
      </c>
      <c r="L1060">
        <v>5.4664999999999999</v>
      </c>
      <c r="M1060">
        <v>0.2</v>
      </c>
      <c r="N1060" t="s">
        <v>3183</v>
      </c>
      <c r="O1060" t="s">
        <v>3183</v>
      </c>
    </row>
    <row r="1061" spans="1:15" x14ac:dyDescent="0.25">
      <c r="A1061" t="str">
        <f t="shared" si="16"/>
        <v>1_WM_5_0</v>
      </c>
      <c r="B1061">
        <v>1</v>
      </c>
      <c r="C1061" t="s">
        <v>1708</v>
      </c>
      <c r="D1061">
        <v>5</v>
      </c>
      <c r="E1061">
        <v>0</v>
      </c>
      <c r="F1061">
        <v>6505.0802719948806</v>
      </c>
      <c r="G1061">
        <v>135.20673146003139</v>
      </c>
      <c r="H1061">
        <v>586.29149742390405</v>
      </c>
      <c r="I1061">
        <v>721.49822888393544</v>
      </c>
      <c r="J1061">
        <v>2.0785</v>
      </c>
      <c r="K1061">
        <v>0.32100000000000001</v>
      </c>
      <c r="L1061">
        <v>5.4741999999999997</v>
      </c>
      <c r="M1061">
        <v>0.2</v>
      </c>
      <c r="N1061" t="s">
        <v>3183</v>
      </c>
      <c r="O1061" t="s">
        <v>3183</v>
      </c>
    </row>
    <row r="1062" spans="1:15" x14ac:dyDescent="0.25">
      <c r="A1062" t="str">
        <f t="shared" si="16"/>
        <v>2_WM_1_0</v>
      </c>
      <c r="B1062">
        <v>2</v>
      </c>
      <c r="C1062" t="s">
        <v>1708</v>
      </c>
      <c r="D1062">
        <v>1</v>
      </c>
      <c r="E1062">
        <v>0</v>
      </c>
      <c r="F1062">
        <v>7219.2176999692911</v>
      </c>
      <c r="G1062">
        <v>159.43377891064139</v>
      </c>
      <c r="H1062">
        <v>172.21485356634119</v>
      </c>
      <c r="I1062">
        <v>331.64863247698258</v>
      </c>
      <c r="J1062">
        <v>2.2084999999999999</v>
      </c>
      <c r="K1062">
        <v>0.47099999999999997</v>
      </c>
      <c r="L1062">
        <v>3.58</v>
      </c>
      <c r="M1062">
        <v>0.2</v>
      </c>
      <c r="N1062" t="s">
        <v>3183</v>
      </c>
      <c r="O1062" t="s">
        <v>3183</v>
      </c>
    </row>
    <row r="1063" spans="1:15" x14ac:dyDescent="0.25">
      <c r="A1063" t="str">
        <f t="shared" si="16"/>
        <v>2_WM_2_0</v>
      </c>
      <c r="B1063">
        <v>2</v>
      </c>
      <c r="C1063" t="s">
        <v>1708</v>
      </c>
      <c r="D1063">
        <v>2</v>
      </c>
      <c r="E1063">
        <v>0</v>
      </c>
      <c r="F1063">
        <v>14444.580525493089</v>
      </c>
      <c r="G1063">
        <v>308.80747341904498</v>
      </c>
      <c r="H1063">
        <v>348.04204344594069</v>
      </c>
      <c r="I1063">
        <v>656.84951686498562</v>
      </c>
      <c r="J1063">
        <v>2.1379000000000001</v>
      </c>
      <c r="K1063">
        <v>0.47599999999999998</v>
      </c>
      <c r="L1063">
        <v>3.5352000000000001</v>
      </c>
      <c r="M1063">
        <v>0.2</v>
      </c>
      <c r="N1063" t="s">
        <v>3183</v>
      </c>
      <c r="O1063" t="s">
        <v>3183</v>
      </c>
    </row>
    <row r="1064" spans="1:15" x14ac:dyDescent="0.25">
      <c r="A1064" t="str">
        <f t="shared" si="16"/>
        <v>2_WM_3_0</v>
      </c>
      <c r="B1064">
        <v>2</v>
      </c>
      <c r="C1064" t="s">
        <v>1708</v>
      </c>
      <c r="D1064">
        <v>3</v>
      </c>
      <c r="E1064">
        <v>0</v>
      </c>
      <c r="F1064">
        <v>21630.075362549102</v>
      </c>
      <c r="G1064">
        <v>452.10216007146317</v>
      </c>
      <c r="H1064">
        <v>524.01369253447513</v>
      </c>
      <c r="I1064">
        <v>976.11585260593824</v>
      </c>
      <c r="J1064">
        <v>2.0901999999999998</v>
      </c>
      <c r="K1064">
        <v>0.47799999999999998</v>
      </c>
      <c r="L1064">
        <v>3.4994000000000001</v>
      </c>
      <c r="M1064">
        <v>0.2</v>
      </c>
      <c r="N1064" t="s">
        <v>3183</v>
      </c>
      <c r="O1064" t="s">
        <v>3183</v>
      </c>
    </row>
    <row r="1065" spans="1:15" x14ac:dyDescent="0.25">
      <c r="A1065" t="str">
        <f t="shared" si="16"/>
        <v>2_WM_4_0</v>
      </c>
      <c r="B1065">
        <v>2</v>
      </c>
      <c r="C1065" t="s">
        <v>1708</v>
      </c>
      <c r="D1065">
        <v>4</v>
      </c>
      <c r="E1065">
        <v>0</v>
      </c>
      <c r="F1065">
        <v>28782.772966348719</v>
      </c>
      <c r="G1065">
        <v>597.2538962197026</v>
      </c>
      <c r="H1065">
        <v>700.78256823430911</v>
      </c>
      <c r="I1065">
        <v>1298.036464454012</v>
      </c>
      <c r="J1065">
        <v>2.0750000000000002</v>
      </c>
      <c r="K1065">
        <v>0.47899999999999998</v>
      </c>
      <c r="L1065">
        <v>3.4939</v>
      </c>
      <c r="M1065">
        <v>0.2</v>
      </c>
      <c r="N1065" t="s">
        <v>3183</v>
      </c>
      <c r="O1065" t="s">
        <v>3183</v>
      </c>
    </row>
    <row r="1066" spans="1:15" x14ac:dyDescent="0.25">
      <c r="A1066" t="str">
        <f t="shared" si="16"/>
        <v>2_WM_5_0</v>
      </c>
      <c r="B1066">
        <v>2</v>
      </c>
      <c r="C1066" t="s">
        <v>1708</v>
      </c>
      <c r="D1066">
        <v>5</v>
      </c>
      <c r="E1066">
        <v>0</v>
      </c>
      <c r="F1066">
        <v>36005.444303332159</v>
      </c>
      <c r="G1066">
        <v>748.36562124802936</v>
      </c>
      <c r="H1066">
        <v>878.1081195941548</v>
      </c>
      <c r="I1066">
        <v>1626.473740842184</v>
      </c>
      <c r="J1066">
        <v>2.0785</v>
      </c>
      <c r="K1066">
        <v>0.48099999999999998</v>
      </c>
      <c r="L1066">
        <v>3.5024999999999999</v>
      </c>
      <c r="M1066">
        <v>0.2</v>
      </c>
      <c r="N1066" t="s">
        <v>3183</v>
      </c>
      <c r="O1066" t="s">
        <v>3183</v>
      </c>
    </row>
    <row r="1067" spans="1:15" x14ac:dyDescent="0.25">
      <c r="A1067" t="str">
        <f t="shared" si="16"/>
        <v>3_WM_1_0</v>
      </c>
      <c r="B1067">
        <v>3</v>
      </c>
      <c r="C1067" t="s">
        <v>1708</v>
      </c>
      <c r="D1067">
        <v>1</v>
      </c>
      <c r="E1067">
        <v>0</v>
      </c>
      <c r="F1067">
        <v>16542.745627995169</v>
      </c>
      <c r="G1067">
        <v>365.34047851749682</v>
      </c>
      <c r="H1067">
        <v>259.95722844821591</v>
      </c>
      <c r="I1067">
        <v>625.29770696571268</v>
      </c>
      <c r="J1067">
        <v>2.2084999999999999</v>
      </c>
      <c r="K1067">
        <v>0.71</v>
      </c>
      <c r="L1067">
        <v>3.3374000000000001</v>
      </c>
      <c r="M1067">
        <v>0.2</v>
      </c>
      <c r="N1067" t="s">
        <v>3183</v>
      </c>
      <c r="O1067" t="s">
        <v>3183</v>
      </c>
    </row>
    <row r="1068" spans="1:15" x14ac:dyDescent="0.25">
      <c r="A1068" t="str">
        <f t="shared" si="16"/>
        <v>3_WM_2_0</v>
      </c>
      <c r="B1068">
        <v>3</v>
      </c>
      <c r="C1068" t="s">
        <v>1708</v>
      </c>
      <c r="D1068">
        <v>2</v>
      </c>
      <c r="E1068">
        <v>0</v>
      </c>
      <c r="F1068">
        <v>33099.572733115048</v>
      </c>
      <c r="G1068">
        <v>707.62840145641735</v>
      </c>
      <c r="H1068">
        <v>528.15509911105232</v>
      </c>
      <c r="I1068">
        <v>1235.7835005674699</v>
      </c>
      <c r="J1068">
        <v>2.1379000000000001</v>
      </c>
      <c r="K1068">
        <v>0.72299999999999998</v>
      </c>
      <c r="L1068">
        <v>3.2917999999999998</v>
      </c>
      <c r="M1068">
        <v>0.2</v>
      </c>
      <c r="N1068" t="s">
        <v>3183</v>
      </c>
      <c r="O1068" t="s">
        <v>3183</v>
      </c>
    </row>
    <row r="1069" spans="1:15" x14ac:dyDescent="0.25">
      <c r="A1069" t="str">
        <f t="shared" si="16"/>
        <v>3_WM_3_0</v>
      </c>
      <c r="B1069">
        <v>3</v>
      </c>
      <c r="C1069" t="s">
        <v>1708</v>
      </c>
      <c r="D1069">
        <v>3</v>
      </c>
      <c r="E1069">
        <v>0</v>
      </c>
      <c r="F1069">
        <v>49565.042849246318</v>
      </c>
      <c r="G1069">
        <v>1035.986355136677</v>
      </c>
      <c r="H1069">
        <v>796.68251734427145</v>
      </c>
      <c r="I1069">
        <v>1832.6688724809489</v>
      </c>
      <c r="J1069">
        <v>2.0901999999999998</v>
      </c>
      <c r="K1069">
        <v>0.72699999999999998</v>
      </c>
      <c r="L1069">
        <v>3.2553000000000001</v>
      </c>
      <c r="M1069">
        <v>0.2</v>
      </c>
      <c r="N1069" t="s">
        <v>3183</v>
      </c>
      <c r="O1069" t="s">
        <v>3183</v>
      </c>
    </row>
    <row r="1070" spans="1:15" x14ac:dyDescent="0.25">
      <c r="A1070" t="str">
        <f t="shared" si="16"/>
        <v>3_WM_4_0</v>
      </c>
      <c r="B1070">
        <v>3</v>
      </c>
      <c r="C1070" t="s">
        <v>1708</v>
      </c>
      <c r="D1070">
        <v>4</v>
      </c>
      <c r="E1070">
        <v>0</v>
      </c>
      <c r="F1070">
        <v>65955.358522110851</v>
      </c>
      <c r="G1070">
        <v>1368.599714139885</v>
      </c>
      <c r="H1070">
        <v>1066.664477534518</v>
      </c>
      <c r="I1070">
        <v>2435.2641916744028</v>
      </c>
      <c r="J1070">
        <v>2.0750000000000002</v>
      </c>
      <c r="K1070">
        <v>0.73</v>
      </c>
      <c r="L1070">
        <v>3.2490000000000001</v>
      </c>
      <c r="M1070">
        <v>0.2</v>
      </c>
      <c r="N1070" t="s">
        <v>3183</v>
      </c>
      <c r="O1070" t="s">
        <v>3183</v>
      </c>
    </row>
    <row r="1071" spans="1:15" x14ac:dyDescent="0.25">
      <c r="A1071" t="str">
        <f t="shared" si="16"/>
        <v>3_WM_5_0</v>
      </c>
      <c r="B1071">
        <v>3</v>
      </c>
      <c r="C1071" t="s">
        <v>1708</v>
      </c>
      <c r="D1071">
        <v>5</v>
      </c>
      <c r="E1071">
        <v>0</v>
      </c>
      <c r="F1071">
        <v>82506.018115440078</v>
      </c>
      <c r="G1071">
        <v>1714.8703119308061</v>
      </c>
      <c r="H1071">
        <v>1338.280485324166</v>
      </c>
      <c r="I1071">
        <v>3053.1507972549721</v>
      </c>
      <c r="J1071">
        <v>2.0785</v>
      </c>
      <c r="K1071">
        <v>0.73299999999999998</v>
      </c>
      <c r="L1071">
        <v>3.2576000000000001</v>
      </c>
      <c r="M1071">
        <v>0.2</v>
      </c>
      <c r="N1071" t="s">
        <v>3183</v>
      </c>
      <c r="O1071" t="s">
        <v>3183</v>
      </c>
    </row>
    <row r="1072" spans="1:15" x14ac:dyDescent="0.25">
      <c r="A1072" t="str">
        <f t="shared" si="16"/>
        <v>4_WM_1_0</v>
      </c>
      <c r="B1072">
        <v>4</v>
      </c>
      <c r="C1072" t="s">
        <v>1708</v>
      </c>
      <c r="D1072">
        <v>1</v>
      </c>
      <c r="E1072">
        <v>0</v>
      </c>
      <c r="F1072">
        <v>26568.044475334831</v>
      </c>
      <c r="G1072">
        <v>586.74553185820139</v>
      </c>
      <c r="H1072">
        <v>354.11977710193497</v>
      </c>
      <c r="I1072">
        <v>940.86530896013642</v>
      </c>
      <c r="J1072">
        <v>2.2084999999999999</v>
      </c>
      <c r="K1072">
        <v>0.96799999999999997</v>
      </c>
      <c r="L1072">
        <v>3.2658</v>
      </c>
      <c r="M1072">
        <v>0.2</v>
      </c>
      <c r="N1072" t="s">
        <v>3183</v>
      </c>
      <c r="O1072" t="s">
        <v>3183</v>
      </c>
    </row>
    <row r="1073" spans="1:15" x14ac:dyDescent="0.25">
      <c r="A1073" t="str">
        <f t="shared" si="16"/>
        <v>4_WM_2_0</v>
      </c>
      <c r="B1073">
        <v>4</v>
      </c>
      <c r="C1073" t="s">
        <v>1708</v>
      </c>
      <c r="D1073">
        <v>2</v>
      </c>
      <c r="E1073">
        <v>0</v>
      </c>
      <c r="F1073">
        <v>53158.704139160167</v>
      </c>
      <c r="G1073">
        <v>1136.468109023484</v>
      </c>
      <c r="H1073">
        <v>721.44715884922084</v>
      </c>
      <c r="I1073">
        <v>1857.915267872705</v>
      </c>
      <c r="J1073">
        <v>2.1379000000000001</v>
      </c>
      <c r="K1073">
        <v>0.98699999999999999</v>
      </c>
      <c r="L1073">
        <v>3.22</v>
      </c>
      <c r="M1073">
        <v>0.2</v>
      </c>
      <c r="N1073" t="s">
        <v>3183</v>
      </c>
      <c r="O1073" t="s">
        <v>3183</v>
      </c>
    </row>
    <row r="1074" spans="1:15" x14ac:dyDescent="0.25">
      <c r="A1074" t="str">
        <f t="shared" si="16"/>
        <v>4_WM_3_0</v>
      </c>
      <c r="B1074">
        <v>4</v>
      </c>
      <c r="C1074" t="s">
        <v>1708</v>
      </c>
      <c r="D1074">
        <v>3</v>
      </c>
      <c r="E1074">
        <v>0</v>
      </c>
      <c r="F1074">
        <v>79602.642297307844</v>
      </c>
      <c r="G1074">
        <v>1663.8188229487359</v>
      </c>
      <c r="H1074">
        <v>1089.3027195791749</v>
      </c>
      <c r="I1074">
        <v>2753.1215425279111</v>
      </c>
      <c r="J1074">
        <v>2.0901999999999998</v>
      </c>
      <c r="K1074">
        <v>0.99399999999999999</v>
      </c>
      <c r="L1074">
        <v>3.1831999999999998</v>
      </c>
      <c r="M1074">
        <v>0.2</v>
      </c>
      <c r="N1074" t="s">
        <v>3183</v>
      </c>
      <c r="O1074" t="s">
        <v>3183</v>
      </c>
    </row>
    <row r="1075" spans="1:15" x14ac:dyDescent="0.25">
      <c r="A1075" t="str">
        <f t="shared" si="16"/>
        <v>4_WM_4_0</v>
      </c>
      <c r="B1075">
        <v>4</v>
      </c>
      <c r="C1075" t="s">
        <v>1708</v>
      </c>
      <c r="D1075">
        <v>4</v>
      </c>
      <c r="E1075">
        <v>0</v>
      </c>
      <c r="F1075">
        <v>105925.8806250809</v>
      </c>
      <c r="G1075">
        <v>2198.0038194304038</v>
      </c>
      <c r="H1075">
        <v>1459.318233856693</v>
      </c>
      <c r="I1075">
        <v>3657.3220532870969</v>
      </c>
      <c r="J1075">
        <v>2.0750000000000002</v>
      </c>
      <c r="K1075">
        <v>0.998</v>
      </c>
      <c r="L1075">
        <v>3.1766999999999999</v>
      </c>
      <c r="M1075">
        <v>0.2</v>
      </c>
      <c r="N1075" t="s">
        <v>3183</v>
      </c>
      <c r="O1075" t="s">
        <v>3183</v>
      </c>
    </row>
    <row r="1076" spans="1:15" x14ac:dyDescent="0.25">
      <c r="A1076" t="str">
        <f t="shared" si="16"/>
        <v>4_WM_5_0</v>
      </c>
      <c r="B1076">
        <v>4</v>
      </c>
      <c r="C1076" t="s">
        <v>1708</v>
      </c>
      <c r="D1076">
        <v>5</v>
      </c>
      <c r="E1076">
        <v>0</v>
      </c>
      <c r="F1076">
        <v>132506.63511770661</v>
      </c>
      <c r="G1076">
        <v>2754.1226675036842</v>
      </c>
      <c r="H1076">
        <v>1832.1239997661289</v>
      </c>
      <c r="I1076">
        <v>4586.246667269812</v>
      </c>
      <c r="J1076">
        <v>2.0785</v>
      </c>
      <c r="K1076">
        <v>1.0029999999999999</v>
      </c>
      <c r="L1076">
        <v>3.1854</v>
      </c>
      <c r="M1076">
        <v>0.2</v>
      </c>
      <c r="N1076" t="s">
        <v>3183</v>
      </c>
      <c r="O1076" t="s">
        <v>3183</v>
      </c>
    </row>
    <row r="1077" spans="1:15" x14ac:dyDescent="0.25">
      <c r="A1077" t="str">
        <f t="shared" si="16"/>
        <v>5_WM_1_0</v>
      </c>
      <c r="B1077">
        <v>5</v>
      </c>
      <c r="C1077" t="s">
        <v>1708</v>
      </c>
      <c r="D1077">
        <v>1</v>
      </c>
      <c r="E1077">
        <v>0</v>
      </c>
      <c r="F1077">
        <v>36593.343322674496</v>
      </c>
      <c r="G1077">
        <v>808.15058519890613</v>
      </c>
      <c r="H1077">
        <v>448.28232575565409</v>
      </c>
      <c r="I1077">
        <v>1256.4329109545599</v>
      </c>
      <c r="J1077">
        <v>2.2084999999999999</v>
      </c>
      <c r="K1077">
        <v>1.2250000000000001</v>
      </c>
      <c r="L1077">
        <v>3.2334999999999998</v>
      </c>
      <c r="M1077">
        <v>0.2</v>
      </c>
      <c r="N1077" t="s">
        <v>3183</v>
      </c>
      <c r="O1077" t="s">
        <v>3183</v>
      </c>
    </row>
    <row r="1078" spans="1:15" x14ac:dyDescent="0.25">
      <c r="A1078" t="str">
        <f t="shared" si="16"/>
        <v>5_WM_2_0</v>
      </c>
      <c r="B1078">
        <v>5</v>
      </c>
      <c r="C1078" t="s">
        <v>1708</v>
      </c>
      <c r="D1078">
        <v>2</v>
      </c>
      <c r="E1078">
        <v>0</v>
      </c>
      <c r="F1078">
        <v>73217.835545205278</v>
      </c>
      <c r="G1078">
        <v>1565.3078165905511</v>
      </c>
      <c r="H1078">
        <v>914.73921858738925</v>
      </c>
      <c r="I1078">
        <v>2480.04703517794</v>
      </c>
      <c r="J1078">
        <v>2.1379000000000001</v>
      </c>
      <c r="K1078">
        <v>1.2509999999999999</v>
      </c>
      <c r="L1078">
        <v>3.1875</v>
      </c>
      <c r="M1078">
        <v>0.2</v>
      </c>
      <c r="N1078" t="s">
        <v>3183</v>
      </c>
      <c r="O1078" t="s">
        <v>3183</v>
      </c>
    </row>
    <row r="1079" spans="1:15" x14ac:dyDescent="0.25">
      <c r="A1079" t="str">
        <f t="shared" si="16"/>
        <v>5_WM_3_0</v>
      </c>
      <c r="B1079">
        <v>5</v>
      </c>
      <c r="C1079" t="s">
        <v>1708</v>
      </c>
      <c r="D1079">
        <v>3</v>
      </c>
      <c r="E1079">
        <v>0</v>
      </c>
      <c r="F1079">
        <v>109640.24174536941</v>
      </c>
      <c r="G1079">
        <v>2291.6512907607939</v>
      </c>
      <c r="H1079">
        <v>1381.9229218140781</v>
      </c>
      <c r="I1079">
        <v>3673.574212574872</v>
      </c>
      <c r="J1079">
        <v>2.0901999999999998</v>
      </c>
      <c r="K1079">
        <v>1.2609999999999999</v>
      </c>
      <c r="L1079">
        <v>3.1505999999999998</v>
      </c>
      <c r="M1079">
        <v>0.2</v>
      </c>
      <c r="N1079" t="s">
        <v>3183</v>
      </c>
      <c r="O1079" t="s">
        <v>3183</v>
      </c>
    </row>
    <row r="1080" spans="1:15" x14ac:dyDescent="0.25">
      <c r="A1080" t="str">
        <f t="shared" si="16"/>
        <v>5_WM_4_0</v>
      </c>
      <c r="B1080">
        <v>5</v>
      </c>
      <c r="C1080" t="s">
        <v>1708</v>
      </c>
      <c r="D1080">
        <v>4</v>
      </c>
      <c r="E1080">
        <v>0</v>
      </c>
      <c r="F1080">
        <v>145896.40272805089</v>
      </c>
      <c r="G1080">
        <v>3027.4079247209229</v>
      </c>
      <c r="H1080">
        <v>1851.971990178869</v>
      </c>
      <c r="I1080">
        <v>4879.3799148997914</v>
      </c>
      <c r="J1080">
        <v>2.0750000000000002</v>
      </c>
      <c r="K1080">
        <v>1.2669999999999999</v>
      </c>
      <c r="L1080">
        <v>3.1440000000000001</v>
      </c>
      <c r="M1080">
        <v>0.2</v>
      </c>
      <c r="N1080" t="s">
        <v>3183</v>
      </c>
      <c r="O1080" t="s">
        <v>3183</v>
      </c>
    </row>
    <row r="1081" spans="1:15" x14ac:dyDescent="0.25">
      <c r="A1081" t="str">
        <f t="shared" si="16"/>
        <v>5_WM_5_0</v>
      </c>
      <c r="B1081">
        <v>5</v>
      </c>
      <c r="C1081" t="s">
        <v>1708</v>
      </c>
      <c r="D1081">
        <v>5</v>
      </c>
      <c r="E1081">
        <v>0</v>
      </c>
      <c r="F1081">
        <v>182507.25211997319</v>
      </c>
      <c r="G1081">
        <v>3793.3750230765609</v>
      </c>
      <c r="H1081">
        <v>2325.9675142080919</v>
      </c>
      <c r="I1081">
        <v>6119.3425372846532</v>
      </c>
      <c r="J1081">
        <v>2.0785</v>
      </c>
      <c r="K1081">
        <v>1.2729999999999999</v>
      </c>
      <c r="L1081">
        <v>3.1526999999999998</v>
      </c>
      <c r="M1081">
        <v>0.2</v>
      </c>
      <c r="N1081" t="s">
        <v>3183</v>
      </c>
      <c r="O1081" t="s">
        <v>3183</v>
      </c>
    </row>
    <row r="1082" spans="1:15" x14ac:dyDescent="0.25">
      <c r="A1082" t="str">
        <f t="shared" si="16"/>
        <v>6_WM_1_0</v>
      </c>
      <c r="B1082">
        <v>6</v>
      </c>
      <c r="C1082" t="s">
        <v>1708</v>
      </c>
      <c r="D1082">
        <v>1</v>
      </c>
      <c r="E1082">
        <v>0</v>
      </c>
      <c r="F1082">
        <v>46618.642170014158</v>
      </c>
      <c r="G1082">
        <v>1029.555638539611</v>
      </c>
      <c r="H1082">
        <v>542.44487440937348</v>
      </c>
      <c r="I1082">
        <v>1572.0005129489839</v>
      </c>
      <c r="J1082">
        <v>2.2084999999999999</v>
      </c>
      <c r="K1082">
        <v>1.482</v>
      </c>
      <c r="L1082">
        <v>3.2149999999999999</v>
      </c>
      <c r="M1082">
        <v>0.2</v>
      </c>
      <c r="N1082" t="s">
        <v>3183</v>
      </c>
      <c r="O1082" t="s">
        <v>3183</v>
      </c>
    </row>
    <row r="1083" spans="1:15" x14ac:dyDescent="0.25">
      <c r="A1083" t="str">
        <f t="shared" si="16"/>
        <v>6_WM_2_0</v>
      </c>
      <c r="B1083">
        <v>6</v>
      </c>
      <c r="C1083" t="s">
        <v>1708</v>
      </c>
      <c r="D1083">
        <v>2</v>
      </c>
      <c r="E1083">
        <v>0</v>
      </c>
      <c r="F1083">
        <v>93276.966951250404</v>
      </c>
      <c r="G1083">
        <v>1994.1475241576179</v>
      </c>
      <c r="H1083">
        <v>1108.0312783255581</v>
      </c>
      <c r="I1083">
        <v>3102.1788024831758</v>
      </c>
      <c r="J1083">
        <v>2.1379000000000001</v>
      </c>
      <c r="K1083">
        <v>1.516</v>
      </c>
      <c r="L1083">
        <v>3.169</v>
      </c>
      <c r="M1083">
        <v>0.2</v>
      </c>
      <c r="N1083" t="s">
        <v>3183</v>
      </c>
      <c r="O1083" t="s">
        <v>3183</v>
      </c>
    </row>
    <row r="1084" spans="1:15" x14ac:dyDescent="0.25">
      <c r="A1084" t="str">
        <f t="shared" si="16"/>
        <v>6_WM_3_0</v>
      </c>
      <c r="B1084">
        <v>6</v>
      </c>
      <c r="C1084" t="s">
        <v>1708</v>
      </c>
      <c r="D1084">
        <v>3</v>
      </c>
      <c r="E1084">
        <v>0</v>
      </c>
      <c r="F1084">
        <v>139677.84119343091</v>
      </c>
      <c r="G1084">
        <v>2919.4837585728519</v>
      </c>
      <c r="H1084">
        <v>1674.5431240489811</v>
      </c>
      <c r="I1084">
        <v>4594.0268826218326</v>
      </c>
      <c r="J1084">
        <v>2.0901999999999998</v>
      </c>
      <c r="K1084">
        <v>1.528</v>
      </c>
      <c r="L1084">
        <v>3.1320999999999999</v>
      </c>
      <c r="M1084">
        <v>0.2</v>
      </c>
      <c r="N1084" t="s">
        <v>3183</v>
      </c>
      <c r="O1084" t="s">
        <v>3183</v>
      </c>
    </row>
    <row r="1085" spans="1:15" x14ac:dyDescent="0.25">
      <c r="A1085" t="str">
        <f t="shared" si="16"/>
        <v>6_WM_4_0</v>
      </c>
      <c r="B1085">
        <v>6</v>
      </c>
      <c r="C1085" t="s">
        <v>1708</v>
      </c>
      <c r="D1085">
        <v>4</v>
      </c>
      <c r="E1085">
        <v>0</v>
      </c>
      <c r="F1085">
        <v>185866.92483102091</v>
      </c>
      <c r="G1085">
        <v>3856.812030011441</v>
      </c>
      <c r="H1085">
        <v>2244.6257465010431</v>
      </c>
      <c r="I1085">
        <v>6101.4377765124846</v>
      </c>
      <c r="J1085">
        <v>2.0750000000000002</v>
      </c>
      <c r="K1085">
        <v>1.5349999999999999</v>
      </c>
      <c r="L1085">
        <v>3.1254</v>
      </c>
      <c r="M1085">
        <v>0.2</v>
      </c>
      <c r="N1085" t="s">
        <v>3183</v>
      </c>
      <c r="O1085" t="s">
        <v>3183</v>
      </c>
    </row>
    <row r="1086" spans="1:15" x14ac:dyDescent="0.25">
      <c r="A1086" t="str">
        <f t="shared" si="16"/>
        <v>6_WM_5_0</v>
      </c>
      <c r="B1086">
        <v>6</v>
      </c>
      <c r="C1086" t="s">
        <v>1708</v>
      </c>
      <c r="D1086">
        <v>5</v>
      </c>
      <c r="E1086">
        <v>0</v>
      </c>
      <c r="F1086">
        <v>232507.86912223979</v>
      </c>
      <c r="G1086">
        <v>4832.6273786494394</v>
      </c>
      <c r="H1086">
        <v>2819.8110286500541</v>
      </c>
      <c r="I1086">
        <v>7652.4384072994944</v>
      </c>
      <c r="J1086">
        <v>2.0785</v>
      </c>
      <c r="K1086">
        <v>1.5429999999999999</v>
      </c>
      <c r="L1086">
        <v>3.1341000000000001</v>
      </c>
      <c r="M1086">
        <v>0.2</v>
      </c>
      <c r="N1086" t="s">
        <v>3183</v>
      </c>
      <c r="O1086" t="s">
        <v>3183</v>
      </c>
    </row>
    <row r="1087" spans="1:15" x14ac:dyDescent="0.25">
      <c r="A1087" t="str">
        <f t="shared" si="16"/>
        <v>7_WM_1_0</v>
      </c>
      <c r="B1087">
        <v>7</v>
      </c>
      <c r="C1087" t="s">
        <v>1708</v>
      </c>
      <c r="D1087">
        <v>1</v>
      </c>
      <c r="E1087">
        <v>0</v>
      </c>
      <c r="F1087">
        <v>56643.94101735382</v>
      </c>
      <c r="G1087">
        <v>1250.9606918803161</v>
      </c>
      <c r="H1087">
        <v>636.60742306309248</v>
      </c>
      <c r="I1087">
        <v>1887.5681149434081</v>
      </c>
      <c r="J1087">
        <v>2.2084999999999999</v>
      </c>
      <c r="K1087">
        <v>1.7390000000000001</v>
      </c>
      <c r="L1087">
        <v>3.2031000000000001</v>
      </c>
      <c r="M1087">
        <v>0.2</v>
      </c>
      <c r="N1087" t="s">
        <v>3183</v>
      </c>
      <c r="O1087" t="s">
        <v>3183</v>
      </c>
    </row>
    <row r="1088" spans="1:15" x14ac:dyDescent="0.25">
      <c r="A1088" t="str">
        <f t="shared" si="16"/>
        <v>7_WM_2_0</v>
      </c>
      <c r="B1088">
        <v>7</v>
      </c>
      <c r="C1088" t="s">
        <v>1708</v>
      </c>
      <c r="D1088">
        <v>2</v>
      </c>
      <c r="E1088">
        <v>0</v>
      </c>
      <c r="F1088">
        <v>113336.0983572955</v>
      </c>
      <c r="G1088">
        <v>2422.987231724685</v>
      </c>
      <c r="H1088">
        <v>1301.3233380637259</v>
      </c>
      <c r="I1088">
        <v>3724.3105697884121</v>
      </c>
      <c r="J1088">
        <v>2.1379000000000001</v>
      </c>
      <c r="K1088">
        <v>1.78</v>
      </c>
      <c r="L1088">
        <v>3.1570999999999998</v>
      </c>
      <c r="M1088">
        <v>0.2</v>
      </c>
      <c r="N1088" t="s">
        <v>3183</v>
      </c>
      <c r="O1088" t="s">
        <v>3183</v>
      </c>
    </row>
    <row r="1089" spans="1:15" x14ac:dyDescent="0.25">
      <c r="A1089" t="str">
        <f t="shared" si="16"/>
        <v>7_WM_3_0</v>
      </c>
      <c r="B1089">
        <v>7</v>
      </c>
      <c r="C1089" t="s">
        <v>1708</v>
      </c>
      <c r="D1089">
        <v>3</v>
      </c>
      <c r="E1089">
        <v>0</v>
      </c>
      <c r="F1089">
        <v>169715.4406414924</v>
      </c>
      <c r="G1089">
        <v>3547.3162263849099</v>
      </c>
      <c r="H1089">
        <v>1967.1633262838841</v>
      </c>
      <c r="I1089">
        <v>5514.479552668794</v>
      </c>
      <c r="J1089">
        <v>2.0901999999999998</v>
      </c>
      <c r="K1089">
        <v>1.7949999999999999</v>
      </c>
      <c r="L1089">
        <v>3.1200999999999999</v>
      </c>
      <c r="M1089">
        <v>0.2</v>
      </c>
      <c r="N1089" t="s">
        <v>3183</v>
      </c>
      <c r="O1089" t="s">
        <v>3183</v>
      </c>
    </row>
    <row r="1090" spans="1:15" x14ac:dyDescent="0.25">
      <c r="A1090" t="str">
        <f t="shared" si="16"/>
        <v>7_WM_4_0</v>
      </c>
      <c r="B1090">
        <v>7</v>
      </c>
      <c r="C1090" t="s">
        <v>1708</v>
      </c>
      <c r="D1090">
        <v>4</v>
      </c>
      <c r="E1090">
        <v>0</v>
      </c>
      <c r="F1090">
        <v>225837.44693399101</v>
      </c>
      <c r="G1090">
        <v>4686.2161353019601</v>
      </c>
      <c r="H1090">
        <v>2637.279502823219</v>
      </c>
      <c r="I1090">
        <v>7323.4956381251786</v>
      </c>
      <c r="J1090">
        <v>2.0750000000000002</v>
      </c>
      <c r="K1090">
        <v>1.804</v>
      </c>
      <c r="L1090">
        <v>3.1133000000000002</v>
      </c>
      <c r="M1090">
        <v>0.2</v>
      </c>
      <c r="N1090" t="s">
        <v>3183</v>
      </c>
      <c r="O1090" t="s">
        <v>3183</v>
      </c>
    </row>
    <row r="1091" spans="1:15" x14ac:dyDescent="0.25">
      <c r="A1091" t="str">
        <f t="shared" si="16"/>
        <v>7_WM_5_0</v>
      </c>
      <c r="B1091">
        <v>7</v>
      </c>
      <c r="C1091" t="s">
        <v>1708</v>
      </c>
      <c r="D1091">
        <v>5</v>
      </c>
      <c r="E1091">
        <v>0</v>
      </c>
      <c r="F1091">
        <v>282508.48612450628</v>
      </c>
      <c r="G1091">
        <v>5871.879734222317</v>
      </c>
      <c r="H1091">
        <v>3313.6545430920169</v>
      </c>
      <c r="I1091">
        <v>9185.5342773143348</v>
      </c>
      <c r="J1091">
        <v>2.0785</v>
      </c>
      <c r="K1091">
        <v>1.8140000000000001</v>
      </c>
      <c r="L1091">
        <v>3.1221000000000001</v>
      </c>
      <c r="M1091">
        <v>0.2</v>
      </c>
      <c r="N1091" t="s">
        <v>3183</v>
      </c>
      <c r="O1091" t="s">
        <v>3183</v>
      </c>
    </row>
    <row r="1092" spans="1:15" x14ac:dyDescent="0.25">
      <c r="A1092" t="str">
        <f t="shared" si="16"/>
        <v>8_WM_1_0</v>
      </c>
      <c r="B1092">
        <v>8</v>
      </c>
      <c r="C1092" t="s">
        <v>1708</v>
      </c>
      <c r="D1092">
        <v>1</v>
      </c>
      <c r="E1092">
        <v>0</v>
      </c>
      <c r="F1092">
        <v>68799.61586975315</v>
      </c>
      <c r="G1092">
        <v>1519.41431905592</v>
      </c>
      <c r="H1092">
        <v>751.10052199431925</v>
      </c>
      <c r="I1092">
        <v>2270.5148410502388</v>
      </c>
      <c r="J1092">
        <v>2.2084999999999999</v>
      </c>
      <c r="K1092">
        <v>2.052</v>
      </c>
      <c r="L1092">
        <v>3.1938</v>
      </c>
      <c r="M1092">
        <v>0.2</v>
      </c>
      <c r="N1092" t="s">
        <v>3183</v>
      </c>
      <c r="O1092" t="s">
        <v>3183</v>
      </c>
    </row>
    <row r="1093" spans="1:15" x14ac:dyDescent="0.25">
      <c r="A1093" t="str">
        <f t="shared" si="16"/>
        <v>8_WM_2_0</v>
      </c>
      <c r="B1093">
        <v>8</v>
      </c>
      <c r="C1093" t="s">
        <v>1708</v>
      </c>
      <c r="D1093">
        <v>2</v>
      </c>
      <c r="E1093">
        <v>0</v>
      </c>
      <c r="F1093">
        <v>137657.79518712519</v>
      </c>
      <c r="G1093">
        <v>2942.955377149754</v>
      </c>
      <c r="H1093">
        <v>1536.3489106999079</v>
      </c>
      <c r="I1093">
        <v>4479.3042878496626</v>
      </c>
      <c r="J1093">
        <v>2.1379000000000001</v>
      </c>
      <c r="K1093">
        <v>2.1019999999999999</v>
      </c>
      <c r="L1093">
        <v>3.1476999999999999</v>
      </c>
      <c r="M1093">
        <v>0.2</v>
      </c>
      <c r="N1093" t="s">
        <v>3183</v>
      </c>
      <c r="O1093" t="s">
        <v>3183</v>
      </c>
    </row>
    <row r="1094" spans="1:15" x14ac:dyDescent="0.25">
      <c r="A1094" t="str">
        <f t="shared" si="16"/>
        <v>8_WM_3_0</v>
      </c>
      <c r="B1094">
        <v>8</v>
      </c>
      <c r="C1094" t="s">
        <v>1708</v>
      </c>
      <c r="D1094">
        <v>3</v>
      </c>
      <c r="E1094">
        <v>0</v>
      </c>
      <c r="F1094">
        <v>206136.02997226699</v>
      </c>
      <c r="G1094">
        <v>4308.563093607032</v>
      </c>
      <c r="H1094">
        <v>2322.96289036496</v>
      </c>
      <c r="I1094">
        <v>6631.525983971992</v>
      </c>
      <c r="J1094">
        <v>2.0901999999999998</v>
      </c>
      <c r="K1094">
        <v>2.1190000000000002</v>
      </c>
      <c r="L1094">
        <v>3.1107</v>
      </c>
      <c r="M1094">
        <v>0.2</v>
      </c>
      <c r="N1094" t="s">
        <v>3183</v>
      </c>
      <c r="O1094" t="s">
        <v>3183</v>
      </c>
    </row>
    <row r="1095" spans="1:15" x14ac:dyDescent="0.25">
      <c r="A1095" t="str">
        <f t="shared" si="16"/>
        <v>8_WM_4_0</v>
      </c>
      <c r="B1095">
        <v>8</v>
      </c>
      <c r="C1095" t="s">
        <v>1708</v>
      </c>
      <c r="D1095">
        <v>4</v>
      </c>
      <c r="E1095">
        <v>0</v>
      </c>
      <c r="F1095">
        <v>274301.70498384209</v>
      </c>
      <c r="G1095">
        <v>5691.8686129667149</v>
      </c>
      <c r="H1095">
        <v>3114.7107747149539</v>
      </c>
      <c r="I1095">
        <v>8806.5793876816679</v>
      </c>
      <c r="J1095">
        <v>2.0750000000000002</v>
      </c>
      <c r="K1095">
        <v>2.13</v>
      </c>
      <c r="L1095">
        <v>3.1038999999999999</v>
      </c>
      <c r="M1095">
        <v>0.2</v>
      </c>
      <c r="N1095" t="s">
        <v>3183</v>
      </c>
      <c r="O1095" t="s">
        <v>3183</v>
      </c>
    </row>
    <row r="1096" spans="1:15" x14ac:dyDescent="0.25">
      <c r="A1096" t="str">
        <f t="shared" ref="A1096:A1159" si="17">B1096&amp;"_"&amp;C1096&amp;"_"&amp;D1096&amp;"_"&amp;E1096</f>
        <v>8_WM_5_0</v>
      </c>
      <c r="B1096">
        <v>8</v>
      </c>
      <c r="C1096" t="s">
        <v>1708</v>
      </c>
      <c r="D1096">
        <v>5</v>
      </c>
      <c r="E1096">
        <v>0</v>
      </c>
      <c r="F1096">
        <v>343134.23423975462</v>
      </c>
      <c r="G1096">
        <v>7131.973215354431</v>
      </c>
      <c r="H1096">
        <v>3914.123361788495</v>
      </c>
      <c r="I1096">
        <v>11046.096577142929</v>
      </c>
      <c r="J1096">
        <v>2.0785</v>
      </c>
      <c r="K1096">
        <v>2.1419999999999999</v>
      </c>
      <c r="L1096">
        <v>3.1126999999999998</v>
      </c>
      <c r="M1096">
        <v>0.2</v>
      </c>
      <c r="N1096" t="s">
        <v>3183</v>
      </c>
      <c r="O1096" t="s">
        <v>3183</v>
      </c>
    </row>
    <row r="1097" spans="1:15" x14ac:dyDescent="0.25">
      <c r="A1097" t="str">
        <f t="shared" si="17"/>
        <v>9_WM_1_0</v>
      </c>
      <c r="B1097">
        <v>9</v>
      </c>
      <c r="C1097" t="s">
        <v>1708</v>
      </c>
      <c r="D1097">
        <v>1</v>
      </c>
      <c r="E1097">
        <v>0</v>
      </c>
      <c r="F1097">
        <v>81114.534159183968</v>
      </c>
      <c r="G1097">
        <v>1773.884442964619</v>
      </c>
      <c r="H1097">
        <v>692.63119694211605</v>
      </c>
      <c r="I1097">
        <v>2466.515639906735</v>
      </c>
      <c r="J1097">
        <v>2.1869000000000001</v>
      </c>
      <c r="K1097">
        <v>1.8919999999999999</v>
      </c>
      <c r="L1097">
        <v>2.7475000000000001</v>
      </c>
      <c r="M1097">
        <v>0.65</v>
      </c>
      <c r="N1097" t="s">
        <v>3183</v>
      </c>
      <c r="O1097" t="s">
        <v>3183</v>
      </c>
    </row>
    <row r="1098" spans="1:15" x14ac:dyDescent="0.25">
      <c r="A1098" t="str">
        <f t="shared" si="17"/>
        <v>9_WM_2_0</v>
      </c>
      <c r="B1098">
        <v>9</v>
      </c>
      <c r="C1098" t="s">
        <v>1708</v>
      </c>
      <c r="D1098">
        <v>2</v>
      </c>
      <c r="E1098">
        <v>0</v>
      </c>
      <c r="F1098">
        <v>162256.27561759719</v>
      </c>
      <c r="G1098">
        <v>3434.66094079396</v>
      </c>
      <c r="H1098">
        <v>1415.822329729549</v>
      </c>
      <c r="I1098">
        <v>4850.4832705235094</v>
      </c>
      <c r="J1098">
        <v>2.1168</v>
      </c>
      <c r="K1098">
        <v>1.9370000000000001</v>
      </c>
      <c r="L1098">
        <v>2.6966000000000001</v>
      </c>
      <c r="M1098">
        <v>0.65</v>
      </c>
      <c r="N1098" t="s">
        <v>3183</v>
      </c>
      <c r="O1098" t="s">
        <v>3183</v>
      </c>
    </row>
    <row r="1099" spans="1:15" x14ac:dyDescent="0.25">
      <c r="A1099" t="str">
        <f t="shared" si="17"/>
        <v>9_WM_3_0</v>
      </c>
      <c r="B1099">
        <v>9</v>
      </c>
      <c r="C1099" t="s">
        <v>1708</v>
      </c>
      <c r="D1099">
        <v>3</v>
      </c>
      <c r="E1099">
        <v>0</v>
      </c>
      <c r="F1099">
        <v>243045.70031263839</v>
      </c>
      <c r="G1099">
        <v>5030.5016400768072</v>
      </c>
      <c r="H1099">
        <v>2137.07488539531</v>
      </c>
      <c r="I1099">
        <v>7167.5765254721173</v>
      </c>
      <c r="J1099">
        <v>2.0697999999999999</v>
      </c>
      <c r="K1099">
        <v>1.95</v>
      </c>
      <c r="L1099">
        <v>2.6560000000000001</v>
      </c>
      <c r="M1099">
        <v>0.65</v>
      </c>
      <c r="N1099" t="s">
        <v>3183</v>
      </c>
      <c r="O1099" t="s">
        <v>3183</v>
      </c>
    </row>
    <row r="1100" spans="1:15" x14ac:dyDescent="0.25">
      <c r="A1100" t="str">
        <f t="shared" si="17"/>
        <v>9_WM_4_0</v>
      </c>
      <c r="B1100">
        <v>9</v>
      </c>
      <c r="C1100" t="s">
        <v>1708</v>
      </c>
      <c r="D1100">
        <v>4</v>
      </c>
      <c r="E1100">
        <v>0</v>
      </c>
      <c r="F1100">
        <v>323537.91367769212</v>
      </c>
      <c r="G1100">
        <v>6647.2604480246873</v>
      </c>
      <c r="H1100">
        <v>2863.700782146147</v>
      </c>
      <c r="I1100">
        <v>9510.961230170833</v>
      </c>
      <c r="J1100">
        <v>2.0546000000000002</v>
      </c>
      <c r="K1100">
        <v>1.9590000000000001</v>
      </c>
      <c r="L1100">
        <v>2.6459999999999999</v>
      </c>
      <c r="M1100">
        <v>0.65</v>
      </c>
      <c r="N1100" t="s">
        <v>3183</v>
      </c>
      <c r="O1100" t="s">
        <v>3183</v>
      </c>
    </row>
    <row r="1101" spans="1:15" x14ac:dyDescent="0.25">
      <c r="A1101" t="str">
        <f t="shared" si="17"/>
        <v>9_WM_5_0</v>
      </c>
      <c r="B1101">
        <v>9</v>
      </c>
      <c r="C1101" t="s">
        <v>1708</v>
      </c>
      <c r="D1101">
        <v>5</v>
      </c>
      <c r="E1101">
        <v>0</v>
      </c>
      <c r="F1101">
        <v>404556.2885201656</v>
      </c>
      <c r="G1101">
        <v>8322.8918995488257</v>
      </c>
      <c r="H1101">
        <v>3601.3434291594822</v>
      </c>
      <c r="I1101">
        <v>11924.23532870831</v>
      </c>
      <c r="J1101">
        <v>2.0573000000000001</v>
      </c>
      <c r="K1101">
        <v>1.9710000000000001</v>
      </c>
      <c r="L1101">
        <v>2.6539000000000001</v>
      </c>
      <c r="M1101">
        <v>0.65</v>
      </c>
      <c r="N1101" t="s">
        <v>3183</v>
      </c>
      <c r="O1101" t="s">
        <v>3183</v>
      </c>
    </row>
    <row r="1102" spans="1:15" x14ac:dyDescent="0.25">
      <c r="A1102" t="str">
        <f t="shared" si="17"/>
        <v>10_WM_1_0</v>
      </c>
      <c r="B1102">
        <v>10</v>
      </c>
      <c r="C1102" t="s">
        <v>1708</v>
      </c>
      <c r="D1102">
        <v>1</v>
      </c>
      <c r="E1102">
        <v>0</v>
      </c>
      <c r="F1102">
        <v>95008.136796054634</v>
      </c>
      <c r="G1102">
        <v>2077.722045309853</v>
      </c>
      <c r="H1102">
        <v>773.88991265105778</v>
      </c>
      <c r="I1102">
        <v>2851.6119579609108</v>
      </c>
      <c r="J1102">
        <v>2.1869000000000001</v>
      </c>
      <c r="K1102">
        <v>2.1139999999999999</v>
      </c>
      <c r="L1102">
        <v>2.7509999999999999</v>
      </c>
      <c r="M1102">
        <v>0.65</v>
      </c>
      <c r="N1102" t="s">
        <v>3183</v>
      </c>
      <c r="O1102" t="s">
        <v>3183</v>
      </c>
    </row>
    <row r="1103" spans="1:15" x14ac:dyDescent="0.25">
      <c r="A1103" t="str">
        <f t="shared" si="17"/>
        <v>10_WM_2_0</v>
      </c>
      <c r="B1103">
        <v>10</v>
      </c>
      <c r="C1103" t="s">
        <v>1708</v>
      </c>
      <c r="D1103">
        <v>2</v>
      </c>
      <c r="E1103">
        <v>0</v>
      </c>
      <c r="F1103">
        <v>190048.14105992901</v>
      </c>
      <c r="G1103">
        <v>4022.9625910274858</v>
      </c>
      <c r="H1103">
        <v>1583.565953074602</v>
      </c>
      <c r="I1103">
        <v>5606.5285441020878</v>
      </c>
      <c r="J1103">
        <v>2.1168</v>
      </c>
      <c r="K1103">
        <v>2.1659999999999999</v>
      </c>
      <c r="L1103">
        <v>2.7</v>
      </c>
      <c r="M1103">
        <v>0.65</v>
      </c>
      <c r="N1103" t="s">
        <v>3183</v>
      </c>
      <c r="O1103" t="s">
        <v>3183</v>
      </c>
    </row>
    <row r="1104" spans="1:15" x14ac:dyDescent="0.25">
      <c r="A1104" t="str">
        <f t="shared" si="17"/>
        <v>10_WM_3_0</v>
      </c>
      <c r="B1104">
        <v>10</v>
      </c>
      <c r="C1104" t="s">
        <v>1708</v>
      </c>
      <c r="D1104">
        <v>3</v>
      </c>
      <c r="E1104">
        <v>0</v>
      </c>
      <c r="F1104">
        <v>284675.48241946718</v>
      </c>
      <c r="G1104">
        <v>5892.1448902765014</v>
      </c>
      <c r="H1104">
        <v>2390.971891593349</v>
      </c>
      <c r="I1104">
        <v>8283.1167818698486</v>
      </c>
      <c r="J1104">
        <v>2.0697999999999999</v>
      </c>
      <c r="K1104">
        <v>2.1819999999999999</v>
      </c>
      <c r="L1104">
        <v>2.6594000000000002</v>
      </c>
      <c r="M1104">
        <v>0.65</v>
      </c>
      <c r="N1104" t="s">
        <v>3183</v>
      </c>
      <c r="O1104" t="s">
        <v>3183</v>
      </c>
    </row>
    <row r="1105" spans="1:15" x14ac:dyDescent="0.25">
      <c r="A1105" t="str">
        <f t="shared" si="17"/>
        <v>10_WM_4_0</v>
      </c>
      <c r="B1105">
        <v>10</v>
      </c>
      <c r="C1105" t="s">
        <v>1708</v>
      </c>
      <c r="D1105">
        <v>4</v>
      </c>
      <c r="E1105">
        <v>0</v>
      </c>
      <c r="F1105">
        <v>378954.70497404039</v>
      </c>
      <c r="G1105">
        <v>7785.8282305555003</v>
      </c>
      <c r="H1105">
        <v>3204.568196542155</v>
      </c>
      <c r="I1105">
        <v>10990.39642709765</v>
      </c>
      <c r="J1105">
        <v>2.0546000000000002</v>
      </c>
      <c r="K1105">
        <v>2.1920000000000002</v>
      </c>
      <c r="L1105">
        <v>2.6494</v>
      </c>
      <c r="M1105">
        <v>0.65</v>
      </c>
      <c r="N1105" t="s">
        <v>3183</v>
      </c>
      <c r="O1105" t="s">
        <v>3183</v>
      </c>
    </row>
    <row r="1106" spans="1:15" x14ac:dyDescent="0.25">
      <c r="A1106" t="str">
        <f t="shared" si="17"/>
        <v>10_WM_5_0</v>
      </c>
      <c r="B1106">
        <v>10</v>
      </c>
      <c r="C1106" t="s">
        <v>1708</v>
      </c>
      <c r="D1106">
        <v>5</v>
      </c>
      <c r="E1106">
        <v>0</v>
      </c>
      <c r="F1106">
        <v>473850.21192378033</v>
      </c>
      <c r="G1106">
        <v>9748.4681423345173</v>
      </c>
      <c r="H1106">
        <v>4030.379147620205</v>
      </c>
      <c r="I1106">
        <v>13778.84728995472</v>
      </c>
      <c r="J1106">
        <v>2.0573000000000001</v>
      </c>
      <c r="K1106">
        <v>2.206</v>
      </c>
      <c r="L1106">
        <v>2.6572</v>
      </c>
      <c r="M1106">
        <v>0.65</v>
      </c>
      <c r="N1106" t="s">
        <v>3183</v>
      </c>
      <c r="O1106" t="s">
        <v>3183</v>
      </c>
    </row>
    <row r="1107" spans="1:15" x14ac:dyDescent="0.25">
      <c r="A1107" t="str">
        <f t="shared" si="17"/>
        <v>11_WM_1_0</v>
      </c>
      <c r="B1107">
        <v>11</v>
      </c>
      <c r="C1107" t="s">
        <v>1708</v>
      </c>
      <c r="D1107">
        <v>1</v>
      </c>
      <c r="E1107">
        <v>0</v>
      </c>
      <c r="F1107">
        <v>116566.4838437393</v>
      </c>
      <c r="G1107">
        <v>2549.179063960441</v>
      </c>
      <c r="H1107">
        <v>899.90978531831479</v>
      </c>
      <c r="I1107">
        <v>3449.0888492787558</v>
      </c>
      <c r="J1107">
        <v>2.1869000000000001</v>
      </c>
      <c r="K1107">
        <v>2.4590000000000001</v>
      </c>
      <c r="L1107">
        <v>2.7547999999999999</v>
      </c>
      <c r="M1107">
        <v>0.65</v>
      </c>
      <c r="N1107" t="s">
        <v>3183</v>
      </c>
      <c r="O1107" t="s">
        <v>3183</v>
      </c>
    </row>
    <row r="1108" spans="1:15" x14ac:dyDescent="0.25">
      <c r="A1108" t="str">
        <f t="shared" si="17"/>
        <v>11_WM_2_0</v>
      </c>
      <c r="B1108">
        <v>11</v>
      </c>
      <c r="C1108" t="s">
        <v>1708</v>
      </c>
      <c r="D1108">
        <v>2</v>
      </c>
      <c r="E1108">
        <v>0</v>
      </c>
      <c r="F1108">
        <v>233172.06621943621</v>
      </c>
      <c r="G1108">
        <v>4935.8151805209054</v>
      </c>
      <c r="H1108">
        <v>1843.710724872439</v>
      </c>
      <c r="I1108">
        <v>6779.5259053933441</v>
      </c>
      <c r="J1108">
        <v>2.1168</v>
      </c>
      <c r="K1108">
        <v>2.5219999999999998</v>
      </c>
      <c r="L1108">
        <v>2.7037</v>
      </c>
      <c r="M1108">
        <v>0.65</v>
      </c>
      <c r="N1108" t="s">
        <v>3183</v>
      </c>
      <c r="O1108" t="s">
        <v>3183</v>
      </c>
    </row>
    <row r="1109" spans="1:15" x14ac:dyDescent="0.25">
      <c r="A1109" t="str">
        <f t="shared" si="17"/>
        <v>11_WM_3_0</v>
      </c>
      <c r="B1109">
        <v>11</v>
      </c>
      <c r="C1109" t="s">
        <v>1708</v>
      </c>
      <c r="D1109">
        <v>3</v>
      </c>
      <c r="E1109">
        <v>0</v>
      </c>
      <c r="F1109">
        <v>349271.34813084279</v>
      </c>
      <c r="G1109">
        <v>7229.1346332970988</v>
      </c>
      <c r="H1109">
        <v>2784.7274181547141</v>
      </c>
      <c r="I1109">
        <v>10013.86205145181</v>
      </c>
      <c r="J1109">
        <v>2.0697999999999999</v>
      </c>
      <c r="K1109">
        <v>2.5409999999999999</v>
      </c>
      <c r="L1109">
        <v>2.6631</v>
      </c>
      <c r="M1109">
        <v>0.65</v>
      </c>
      <c r="N1109" t="s">
        <v>3183</v>
      </c>
      <c r="O1109" t="s">
        <v>3183</v>
      </c>
    </row>
    <row r="1110" spans="1:15" x14ac:dyDescent="0.25">
      <c r="A1110" t="str">
        <f t="shared" si="17"/>
        <v>11_WM_4_0</v>
      </c>
      <c r="B1110">
        <v>11</v>
      </c>
      <c r="C1110" t="s">
        <v>1708</v>
      </c>
      <c r="D1110">
        <v>4</v>
      </c>
      <c r="E1110">
        <v>0</v>
      </c>
      <c r="F1110">
        <v>464943.51941338001</v>
      </c>
      <c r="G1110">
        <v>9552.5146714051298</v>
      </c>
      <c r="H1110">
        <v>3733.201559546133</v>
      </c>
      <c r="I1110">
        <v>13285.716230951261</v>
      </c>
      <c r="J1110">
        <v>2.0546000000000002</v>
      </c>
      <c r="K1110">
        <v>2.5529999999999999</v>
      </c>
      <c r="L1110">
        <v>2.6530999999999998</v>
      </c>
      <c r="M1110">
        <v>0.65</v>
      </c>
      <c r="N1110" t="s">
        <v>3183</v>
      </c>
      <c r="O1110" t="s">
        <v>3183</v>
      </c>
    </row>
    <row r="1111" spans="1:15" x14ac:dyDescent="0.25">
      <c r="A1111" t="str">
        <f t="shared" si="17"/>
        <v>11_WM_5_0</v>
      </c>
      <c r="B1111">
        <v>11</v>
      </c>
      <c r="C1111" t="s">
        <v>1708</v>
      </c>
      <c r="D1111">
        <v>5</v>
      </c>
      <c r="E1111">
        <v>0</v>
      </c>
      <c r="F1111">
        <v>581371.81651224149</v>
      </c>
      <c r="G1111">
        <v>11960.498253469939</v>
      </c>
      <c r="H1111">
        <v>4695.7481008262421</v>
      </c>
      <c r="I1111">
        <v>16656.246354296181</v>
      </c>
      <c r="J1111">
        <v>2.0573000000000001</v>
      </c>
      <c r="K1111">
        <v>2.57</v>
      </c>
      <c r="L1111">
        <v>2.6606999999999998</v>
      </c>
      <c r="M1111">
        <v>0.65</v>
      </c>
      <c r="N1111" t="s">
        <v>3183</v>
      </c>
      <c r="O1111" t="s">
        <v>3183</v>
      </c>
    </row>
    <row r="1112" spans="1:15" x14ac:dyDescent="0.25">
      <c r="A1112" t="str">
        <f t="shared" si="17"/>
        <v>12_WM_1_0</v>
      </c>
      <c r="B1112">
        <v>12</v>
      </c>
      <c r="C1112" t="s">
        <v>1708</v>
      </c>
      <c r="D1112">
        <v>1</v>
      </c>
      <c r="E1112">
        <v>0</v>
      </c>
      <c r="F1112">
        <v>141634.32924802389</v>
      </c>
      <c r="G1112">
        <v>3097.38489960066</v>
      </c>
      <c r="H1112">
        <v>1046.5886535047939</v>
      </c>
      <c r="I1112">
        <v>4143.9735531054539</v>
      </c>
      <c r="J1112">
        <v>2.1869000000000001</v>
      </c>
      <c r="K1112">
        <v>2.86</v>
      </c>
      <c r="L1112">
        <v>2.7578999999999998</v>
      </c>
      <c r="M1112">
        <v>0.65</v>
      </c>
      <c r="N1112" t="s">
        <v>3183</v>
      </c>
      <c r="O1112" t="s">
        <v>3183</v>
      </c>
    </row>
    <row r="1113" spans="1:15" x14ac:dyDescent="0.25">
      <c r="A1113" t="str">
        <f t="shared" si="17"/>
        <v>12_WM_2_0</v>
      </c>
      <c r="B1113">
        <v>12</v>
      </c>
      <c r="C1113" t="s">
        <v>1708</v>
      </c>
      <c r="D1113">
        <v>2</v>
      </c>
      <c r="E1113">
        <v>0</v>
      </c>
      <c r="F1113">
        <v>283316.16524211911</v>
      </c>
      <c r="G1113">
        <v>5997.2716799318569</v>
      </c>
      <c r="H1113">
        <v>2146.5021805715601</v>
      </c>
      <c r="I1113">
        <v>8143.7738605034174</v>
      </c>
      <c r="J1113">
        <v>2.1168</v>
      </c>
      <c r="K1113">
        <v>2.9359999999999999</v>
      </c>
      <c r="L1113">
        <v>2.7067000000000001</v>
      </c>
      <c r="M1113">
        <v>0.65</v>
      </c>
      <c r="N1113" t="s">
        <v>3183</v>
      </c>
      <c r="O1113" t="s">
        <v>3183</v>
      </c>
    </row>
    <row r="1114" spans="1:15" x14ac:dyDescent="0.25">
      <c r="A1114" t="str">
        <f t="shared" si="17"/>
        <v>12_WM_3_0</v>
      </c>
      <c r="B1114">
        <v>12</v>
      </c>
      <c r="C1114" t="s">
        <v>1708</v>
      </c>
      <c r="D1114">
        <v>3</v>
      </c>
      <c r="E1114">
        <v>0</v>
      </c>
      <c r="F1114">
        <v>424382.81988825608</v>
      </c>
      <c r="G1114">
        <v>8783.7738693675637</v>
      </c>
      <c r="H1114">
        <v>3243.0330310376139</v>
      </c>
      <c r="I1114">
        <v>12026.806900405179</v>
      </c>
      <c r="J1114">
        <v>2.0697999999999999</v>
      </c>
      <c r="K1114">
        <v>2.9590000000000001</v>
      </c>
      <c r="L1114">
        <v>2.6661000000000001</v>
      </c>
      <c r="M1114">
        <v>0.65</v>
      </c>
      <c r="N1114" t="s">
        <v>3183</v>
      </c>
      <c r="O1114" t="s">
        <v>3183</v>
      </c>
    </row>
    <row r="1115" spans="1:15" x14ac:dyDescent="0.25">
      <c r="A1115" t="str">
        <f t="shared" si="17"/>
        <v>12_WM_4_0</v>
      </c>
      <c r="B1115">
        <v>12</v>
      </c>
      <c r="C1115" t="s">
        <v>1708</v>
      </c>
      <c r="D1115">
        <v>4</v>
      </c>
      <c r="E1115">
        <v>0</v>
      </c>
      <c r="F1115">
        <v>564930.51294749579</v>
      </c>
      <c r="G1115">
        <v>11606.801230532599</v>
      </c>
      <c r="H1115">
        <v>4348.4961295999437</v>
      </c>
      <c r="I1115">
        <v>15955.29736013255</v>
      </c>
      <c r="J1115">
        <v>2.0546000000000002</v>
      </c>
      <c r="K1115">
        <v>2.9740000000000002</v>
      </c>
      <c r="L1115">
        <v>2.6560999999999999</v>
      </c>
      <c r="M1115">
        <v>0.65</v>
      </c>
      <c r="N1115" t="s">
        <v>3183</v>
      </c>
      <c r="O1115" t="s">
        <v>3183</v>
      </c>
    </row>
    <row r="1116" spans="1:15" x14ac:dyDescent="0.25">
      <c r="A1116" t="str">
        <f t="shared" si="17"/>
        <v>12_WM_5_0</v>
      </c>
      <c r="B1116">
        <v>12</v>
      </c>
      <c r="C1116" t="s">
        <v>1708</v>
      </c>
      <c r="D1116">
        <v>5</v>
      </c>
      <c r="E1116">
        <v>0</v>
      </c>
      <c r="F1116">
        <v>706396.93812673097</v>
      </c>
      <c r="G1116">
        <v>14532.62628967391</v>
      </c>
      <c r="H1116">
        <v>5470.1939316070393</v>
      </c>
      <c r="I1116">
        <v>20002.820221280948</v>
      </c>
      <c r="J1116">
        <v>2.0573000000000001</v>
      </c>
      <c r="K1116">
        <v>2.9940000000000002</v>
      </c>
      <c r="L1116">
        <v>2.6636000000000002</v>
      </c>
      <c r="M1116">
        <v>0.65</v>
      </c>
      <c r="N1116" t="s">
        <v>3183</v>
      </c>
      <c r="O1116" t="s">
        <v>3183</v>
      </c>
    </row>
    <row r="1117" spans="1:15" x14ac:dyDescent="0.25">
      <c r="A1117" t="str">
        <f t="shared" si="17"/>
        <v>13_WM_1_0</v>
      </c>
      <c r="B1117">
        <v>13</v>
      </c>
      <c r="C1117" t="s">
        <v>1708</v>
      </c>
      <c r="D1117">
        <v>1</v>
      </c>
      <c r="E1117">
        <v>0</v>
      </c>
      <c r="F1117">
        <v>166702.1746523084</v>
      </c>
      <c r="G1117">
        <v>3645.5907352408781</v>
      </c>
      <c r="H1117">
        <v>1193.267521691273</v>
      </c>
      <c r="I1117">
        <v>4838.8582569321516</v>
      </c>
      <c r="J1117">
        <v>2.1869000000000001</v>
      </c>
      <c r="K1117">
        <v>3.26</v>
      </c>
      <c r="L1117">
        <v>2.76</v>
      </c>
      <c r="M1117">
        <v>0.65</v>
      </c>
      <c r="N1117" t="s">
        <v>3183</v>
      </c>
      <c r="O1117" t="s">
        <v>3183</v>
      </c>
    </row>
    <row r="1118" spans="1:15" x14ac:dyDescent="0.25">
      <c r="A1118" t="str">
        <f t="shared" si="17"/>
        <v>13_WM_2_0</v>
      </c>
      <c r="B1118">
        <v>13</v>
      </c>
      <c r="C1118" t="s">
        <v>1708</v>
      </c>
      <c r="D1118">
        <v>2</v>
      </c>
      <c r="E1118">
        <v>0</v>
      </c>
      <c r="F1118">
        <v>333460.26426480198</v>
      </c>
      <c r="G1118">
        <v>7058.7281793428101</v>
      </c>
      <c r="H1118">
        <v>2449.2936362706819</v>
      </c>
      <c r="I1118">
        <v>9508.0218156134924</v>
      </c>
      <c r="J1118">
        <v>2.1168</v>
      </c>
      <c r="K1118">
        <v>3.351</v>
      </c>
      <c r="L1118">
        <v>2.7088000000000001</v>
      </c>
      <c r="M1118">
        <v>0.65</v>
      </c>
      <c r="N1118" t="s">
        <v>3183</v>
      </c>
      <c r="O1118" t="s">
        <v>3183</v>
      </c>
    </row>
    <row r="1119" spans="1:15" x14ac:dyDescent="0.25">
      <c r="A1119" t="str">
        <f t="shared" si="17"/>
        <v>13_WM_3_0</v>
      </c>
      <c r="B1119">
        <v>13</v>
      </c>
      <c r="C1119" t="s">
        <v>1708</v>
      </c>
      <c r="D1119">
        <v>3</v>
      </c>
      <c r="E1119">
        <v>0</v>
      </c>
      <c r="F1119">
        <v>499494.29164566973</v>
      </c>
      <c r="G1119">
        <v>10338.41310543803</v>
      </c>
      <c r="H1119">
        <v>3701.3386439205142</v>
      </c>
      <c r="I1119">
        <v>14039.75174935854</v>
      </c>
      <c r="J1119">
        <v>2.0697999999999999</v>
      </c>
      <c r="K1119">
        <v>3.3769999999999998</v>
      </c>
      <c r="L1119">
        <v>2.6682000000000001</v>
      </c>
      <c r="M1119">
        <v>0.65</v>
      </c>
      <c r="N1119" t="s">
        <v>3183</v>
      </c>
      <c r="O1119" t="s">
        <v>3183</v>
      </c>
    </row>
    <row r="1120" spans="1:15" x14ac:dyDescent="0.25">
      <c r="A1120" t="str">
        <f t="shared" si="17"/>
        <v>13_WM_4_0</v>
      </c>
      <c r="B1120">
        <v>13</v>
      </c>
      <c r="C1120" t="s">
        <v>1708</v>
      </c>
      <c r="D1120">
        <v>4</v>
      </c>
      <c r="E1120">
        <v>0</v>
      </c>
      <c r="F1120">
        <v>664917.50648161164</v>
      </c>
      <c r="G1120">
        <v>13661.08778966008</v>
      </c>
      <c r="H1120">
        <v>4963.7906996537531</v>
      </c>
      <c r="I1120">
        <v>18624.87848931384</v>
      </c>
      <c r="J1120">
        <v>2.0546000000000002</v>
      </c>
      <c r="K1120">
        <v>3.395</v>
      </c>
      <c r="L1120">
        <v>2.6581999999999999</v>
      </c>
      <c r="M1120">
        <v>0.65</v>
      </c>
      <c r="N1120" t="s">
        <v>3183</v>
      </c>
      <c r="O1120" t="s">
        <v>3183</v>
      </c>
    </row>
    <row r="1121" spans="1:15" x14ac:dyDescent="0.25">
      <c r="A1121" t="str">
        <f t="shared" si="17"/>
        <v>13_WM_5_0</v>
      </c>
      <c r="B1121">
        <v>13</v>
      </c>
      <c r="C1121" t="s">
        <v>1708</v>
      </c>
      <c r="D1121">
        <v>5</v>
      </c>
      <c r="E1121">
        <v>0</v>
      </c>
      <c r="F1121">
        <v>831422.05974122067</v>
      </c>
      <c r="G1121">
        <v>17104.75432587789</v>
      </c>
      <c r="H1121">
        <v>6244.6397623878374</v>
      </c>
      <c r="I1121">
        <v>23349.39408826573</v>
      </c>
      <c r="J1121">
        <v>2.0573000000000001</v>
      </c>
      <c r="K1121">
        <v>3.4180000000000001</v>
      </c>
      <c r="L1121">
        <v>2.6655000000000002</v>
      </c>
      <c r="M1121">
        <v>0.65</v>
      </c>
      <c r="N1121" t="s">
        <v>3183</v>
      </c>
      <c r="O1121" t="s">
        <v>3183</v>
      </c>
    </row>
    <row r="1122" spans="1:15" x14ac:dyDescent="0.25">
      <c r="A1122" t="str">
        <f t="shared" si="17"/>
        <v>14_WM_1_0</v>
      </c>
      <c r="B1122">
        <v>14</v>
      </c>
      <c r="C1122" t="s">
        <v>1708</v>
      </c>
      <c r="D1122">
        <v>1</v>
      </c>
      <c r="E1122">
        <v>0</v>
      </c>
      <c r="F1122">
        <v>191770.020056593</v>
      </c>
      <c r="G1122">
        <v>4193.7965708810971</v>
      </c>
      <c r="H1122">
        <v>1339.9463898777531</v>
      </c>
      <c r="I1122">
        <v>5533.7429607588501</v>
      </c>
      <c r="J1122">
        <v>2.1869000000000001</v>
      </c>
      <c r="K1122">
        <v>3.661</v>
      </c>
      <c r="L1122">
        <v>2.7616000000000001</v>
      </c>
      <c r="M1122">
        <v>0.65</v>
      </c>
      <c r="N1122" t="s">
        <v>3183</v>
      </c>
      <c r="O1122" t="s">
        <v>3183</v>
      </c>
    </row>
    <row r="1123" spans="1:15" x14ac:dyDescent="0.25">
      <c r="A1123" t="str">
        <f t="shared" si="17"/>
        <v>14_WM_2_0</v>
      </c>
      <c r="B1123">
        <v>14</v>
      </c>
      <c r="C1123" t="s">
        <v>1708</v>
      </c>
      <c r="D1123">
        <v>2</v>
      </c>
      <c r="E1123">
        <v>0</v>
      </c>
      <c r="F1123">
        <v>383604.36328748491</v>
      </c>
      <c r="G1123">
        <v>8120.1846787537634</v>
      </c>
      <c r="H1123">
        <v>2752.0850919698041</v>
      </c>
      <c r="I1123">
        <v>10872.269770723569</v>
      </c>
      <c r="J1123">
        <v>2.1168</v>
      </c>
      <c r="K1123">
        <v>3.7650000000000001</v>
      </c>
      <c r="L1123">
        <v>2.7103999999999999</v>
      </c>
      <c r="M1123">
        <v>0.65</v>
      </c>
      <c r="N1123" t="s">
        <v>3183</v>
      </c>
      <c r="O1123" t="s">
        <v>3183</v>
      </c>
    </row>
    <row r="1124" spans="1:15" x14ac:dyDescent="0.25">
      <c r="A1124" t="str">
        <f t="shared" si="17"/>
        <v>14_WM_3_0</v>
      </c>
      <c r="B1124">
        <v>14</v>
      </c>
      <c r="C1124" t="s">
        <v>1708</v>
      </c>
      <c r="D1124">
        <v>3</v>
      </c>
      <c r="E1124">
        <v>0</v>
      </c>
      <c r="F1124">
        <v>574605.76340308308</v>
      </c>
      <c r="G1124">
        <v>11893.05234150849</v>
      </c>
      <c r="H1124">
        <v>4159.6442568034136</v>
      </c>
      <c r="I1124">
        <v>16052.696598311901</v>
      </c>
      <c r="J1124">
        <v>2.0697999999999999</v>
      </c>
      <c r="K1124">
        <v>3.7949999999999999</v>
      </c>
      <c r="L1124">
        <v>2.6697000000000002</v>
      </c>
      <c r="M1124">
        <v>0.65</v>
      </c>
      <c r="N1124" t="s">
        <v>3183</v>
      </c>
      <c r="O1124" t="s">
        <v>3183</v>
      </c>
    </row>
    <row r="1125" spans="1:15" x14ac:dyDescent="0.25">
      <c r="A1125" t="str">
        <f t="shared" si="17"/>
        <v>14_WM_4_0</v>
      </c>
      <c r="B1125">
        <v>14</v>
      </c>
      <c r="C1125" t="s">
        <v>1708</v>
      </c>
      <c r="D1125">
        <v>4</v>
      </c>
      <c r="E1125">
        <v>0</v>
      </c>
      <c r="F1125">
        <v>764904.50001572748</v>
      </c>
      <c r="G1125">
        <v>15715.37434878756</v>
      </c>
      <c r="H1125">
        <v>5579.0852697075643</v>
      </c>
      <c r="I1125">
        <v>21294.459618495119</v>
      </c>
      <c r="J1125">
        <v>2.0546000000000002</v>
      </c>
      <c r="K1125">
        <v>3.8159999999999998</v>
      </c>
      <c r="L1125">
        <v>2.6597</v>
      </c>
      <c r="M1125">
        <v>0.65</v>
      </c>
      <c r="N1125" t="s">
        <v>3183</v>
      </c>
      <c r="O1125" t="s">
        <v>3183</v>
      </c>
    </row>
    <row r="1126" spans="1:15" x14ac:dyDescent="0.25">
      <c r="A1126" t="str">
        <f t="shared" si="17"/>
        <v>14_WM_5_0</v>
      </c>
      <c r="B1126">
        <v>14</v>
      </c>
      <c r="C1126" t="s">
        <v>1708</v>
      </c>
      <c r="D1126">
        <v>5</v>
      </c>
      <c r="E1126">
        <v>0</v>
      </c>
      <c r="F1126">
        <v>956447.18135571037</v>
      </c>
      <c r="G1126">
        <v>19676.882362081869</v>
      </c>
      <c r="H1126">
        <v>7019.0855931686328</v>
      </c>
      <c r="I1126">
        <v>26695.9679552505</v>
      </c>
      <c r="J1126">
        <v>2.0573000000000001</v>
      </c>
      <c r="K1126">
        <v>3.8420000000000001</v>
      </c>
      <c r="L1126">
        <v>2.6669999999999998</v>
      </c>
      <c r="M1126">
        <v>0.65</v>
      </c>
      <c r="N1126" t="s">
        <v>3183</v>
      </c>
      <c r="O1126" t="s">
        <v>3183</v>
      </c>
    </row>
    <row r="1127" spans="1:15" x14ac:dyDescent="0.25">
      <c r="A1127" t="str">
        <f t="shared" si="17"/>
        <v>15_WM_1_0</v>
      </c>
      <c r="B1127">
        <v>15</v>
      </c>
      <c r="C1127" t="s">
        <v>1708</v>
      </c>
      <c r="D1127">
        <v>1</v>
      </c>
      <c r="E1127">
        <v>0</v>
      </c>
      <c r="F1127">
        <v>233131.96497366251</v>
      </c>
      <c r="G1127">
        <v>5098.3361996874573</v>
      </c>
      <c r="H1127">
        <v>1582.345270636629</v>
      </c>
      <c r="I1127">
        <v>6680.6814703240871</v>
      </c>
      <c r="J1127">
        <v>2.1869000000000001</v>
      </c>
      <c r="K1127">
        <v>4.3230000000000004</v>
      </c>
      <c r="L1127">
        <v>2.7635999999999998</v>
      </c>
      <c r="M1127">
        <v>0.65</v>
      </c>
      <c r="N1127" t="s">
        <v>3183</v>
      </c>
      <c r="O1127" t="s">
        <v>3183</v>
      </c>
    </row>
    <row r="1128" spans="1:15" x14ac:dyDescent="0.25">
      <c r="A1128" t="str">
        <f t="shared" si="17"/>
        <v>15_WM_2_0</v>
      </c>
      <c r="B1128">
        <v>15</v>
      </c>
      <c r="C1128" t="s">
        <v>1708</v>
      </c>
      <c r="D1128">
        <v>2</v>
      </c>
      <c r="E1128">
        <v>0</v>
      </c>
      <c r="F1128">
        <v>466342.12667491159</v>
      </c>
      <c r="G1128">
        <v>9871.5879027818337</v>
      </c>
      <c r="H1128">
        <v>3252.4728497448768</v>
      </c>
      <c r="I1128">
        <v>13124.06075252671</v>
      </c>
      <c r="J1128">
        <v>2.1168</v>
      </c>
      <c r="K1128">
        <v>4.4489999999999998</v>
      </c>
      <c r="L1128">
        <v>2.7124000000000001</v>
      </c>
      <c r="M1128">
        <v>0.65</v>
      </c>
      <c r="N1128" t="s">
        <v>3183</v>
      </c>
      <c r="O1128" t="s">
        <v>3183</v>
      </c>
    </row>
    <row r="1129" spans="1:15" x14ac:dyDescent="0.25">
      <c r="A1129" t="str">
        <f t="shared" si="17"/>
        <v>15_WM_3_0</v>
      </c>
      <c r="B1129">
        <v>15</v>
      </c>
      <c r="C1129" t="s">
        <v>1708</v>
      </c>
      <c r="D1129">
        <v>3</v>
      </c>
      <c r="E1129">
        <v>0</v>
      </c>
      <c r="F1129">
        <v>698539.6918028153</v>
      </c>
      <c r="G1129">
        <v>14458.207081024761</v>
      </c>
      <c r="H1129">
        <v>4917.0319363094277</v>
      </c>
      <c r="I1129">
        <v>19375.239017334181</v>
      </c>
      <c r="J1129">
        <v>2.0697999999999999</v>
      </c>
      <c r="K1129">
        <v>4.4859999999999998</v>
      </c>
      <c r="L1129">
        <v>2.6717</v>
      </c>
      <c r="M1129">
        <v>0.65</v>
      </c>
      <c r="N1129" t="s">
        <v>3183</v>
      </c>
      <c r="O1129" t="s">
        <v>3183</v>
      </c>
    </row>
    <row r="1130" spans="1:15" x14ac:dyDescent="0.25">
      <c r="A1130" t="str">
        <f t="shared" si="17"/>
        <v>15_WM_4_0</v>
      </c>
      <c r="B1130">
        <v>15</v>
      </c>
      <c r="C1130" t="s">
        <v>1708</v>
      </c>
      <c r="D1130">
        <v>4</v>
      </c>
      <c r="E1130">
        <v>0</v>
      </c>
      <c r="F1130">
        <v>929883.0393470187</v>
      </c>
      <c r="G1130">
        <v>19104.947171347889</v>
      </c>
      <c r="H1130">
        <v>6595.9100990922652</v>
      </c>
      <c r="I1130">
        <v>25700.857270440159</v>
      </c>
      <c r="J1130">
        <v>2.0546000000000002</v>
      </c>
      <c r="K1130">
        <v>4.5119999999999996</v>
      </c>
      <c r="L1130">
        <v>2.6617000000000002</v>
      </c>
      <c r="M1130">
        <v>0.65</v>
      </c>
      <c r="N1130" t="s">
        <v>3183</v>
      </c>
      <c r="O1130" t="s">
        <v>3183</v>
      </c>
    </row>
    <row r="1131" spans="1:15" x14ac:dyDescent="0.25">
      <c r="A1131" t="str">
        <f t="shared" si="17"/>
        <v>15_WM_5_0</v>
      </c>
      <c r="B1131">
        <v>15</v>
      </c>
      <c r="C1131" t="s">
        <v>1708</v>
      </c>
      <c r="D1131">
        <v>5</v>
      </c>
      <c r="E1131">
        <v>0</v>
      </c>
      <c r="F1131">
        <v>1162738.6320196181</v>
      </c>
      <c r="G1131">
        <v>23920.893621818421</v>
      </c>
      <c r="H1131">
        <v>8298.9209567124853</v>
      </c>
      <c r="I1131">
        <v>32219.81457853091</v>
      </c>
      <c r="J1131">
        <v>2.0573000000000001</v>
      </c>
      <c r="K1131">
        <v>4.5419999999999998</v>
      </c>
      <c r="L1131">
        <v>2.6688999999999998</v>
      </c>
      <c r="M1131">
        <v>0.65</v>
      </c>
      <c r="N1131" t="s">
        <v>3183</v>
      </c>
      <c r="O1131" t="s">
        <v>3183</v>
      </c>
    </row>
    <row r="1132" spans="1:15" x14ac:dyDescent="0.25">
      <c r="A1132" t="str">
        <f t="shared" si="17"/>
        <v>16_WM_1_0</v>
      </c>
      <c r="B1132">
        <v>16</v>
      </c>
      <c r="C1132" t="s">
        <v>1708</v>
      </c>
      <c r="D1132">
        <v>1</v>
      </c>
      <c r="E1132">
        <v>0</v>
      </c>
      <c r="F1132">
        <v>278705.30791865179</v>
      </c>
      <c r="G1132">
        <v>6094.9744088813732</v>
      </c>
      <c r="H1132">
        <v>1848.8463128345991</v>
      </c>
      <c r="I1132">
        <v>7943.8207217159716</v>
      </c>
      <c r="J1132">
        <v>2.1869000000000001</v>
      </c>
      <c r="K1132">
        <v>5.0510000000000002</v>
      </c>
      <c r="L1132">
        <v>2.7648999999999999</v>
      </c>
      <c r="M1132">
        <v>0.65</v>
      </c>
      <c r="N1132" t="s">
        <v>3183</v>
      </c>
      <c r="O1132" t="s">
        <v>3183</v>
      </c>
    </row>
    <row r="1133" spans="1:15" x14ac:dyDescent="0.25">
      <c r="A1133" t="str">
        <f t="shared" si="17"/>
        <v>16_WM_2_0</v>
      </c>
      <c r="B1133">
        <v>16</v>
      </c>
      <c r="C1133" t="s">
        <v>1708</v>
      </c>
      <c r="D1133">
        <v>2</v>
      </c>
      <c r="E1133">
        <v>0</v>
      </c>
      <c r="F1133">
        <v>557504.09869814897</v>
      </c>
      <c r="G1133">
        <v>11801.31581871094</v>
      </c>
      <c r="H1133">
        <v>3802.61507207145</v>
      </c>
      <c r="I1133">
        <v>15603.930890782391</v>
      </c>
      <c r="J1133">
        <v>2.1168</v>
      </c>
      <c r="K1133">
        <v>5.202</v>
      </c>
      <c r="L1133">
        <v>2.7136999999999998</v>
      </c>
      <c r="M1133">
        <v>0.65</v>
      </c>
      <c r="N1133" t="s">
        <v>3183</v>
      </c>
      <c r="O1133" t="s">
        <v>3183</v>
      </c>
    </row>
    <row r="1134" spans="1:15" x14ac:dyDescent="0.25">
      <c r="A1134" t="str">
        <f t="shared" si="17"/>
        <v>16_WM_3_0</v>
      </c>
      <c r="B1134">
        <v>16</v>
      </c>
      <c r="C1134" t="s">
        <v>1708</v>
      </c>
      <c r="D1134">
        <v>3</v>
      </c>
      <c r="E1134">
        <v>0</v>
      </c>
      <c r="F1134">
        <v>835092.34745779284</v>
      </c>
      <c r="G1134">
        <v>17284.54121220086</v>
      </c>
      <c r="H1134">
        <v>5749.7280498572327</v>
      </c>
      <c r="I1134">
        <v>23034.269262058089</v>
      </c>
      <c r="J1134">
        <v>2.0697999999999999</v>
      </c>
      <c r="K1134">
        <v>5.2460000000000004</v>
      </c>
      <c r="L1134">
        <v>2.673</v>
      </c>
      <c r="M1134">
        <v>0.65</v>
      </c>
      <c r="N1134" t="s">
        <v>3183</v>
      </c>
      <c r="O1134" t="s">
        <v>3183</v>
      </c>
    </row>
    <row r="1135" spans="1:15" x14ac:dyDescent="0.25">
      <c r="A1135" t="str">
        <f t="shared" si="17"/>
        <v>16_WM_4_0</v>
      </c>
      <c r="B1135">
        <v>16</v>
      </c>
      <c r="C1135" t="s">
        <v>1708</v>
      </c>
      <c r="D1135">
        <v>4</v>
      </c>
      <c r="E1135">
        <v>0</v>
      </c>
      <c r="F1135">
        <v>1111659.393592041</v>
      </c>
      <c r="G1135">
        <v>22839.640135841651</v>
      </c>
      <c r="H1135">
        <v>7713.8396700351032</v>
      </c>
      <c r="I1135">
        <v>30553.479805876748</v>
      </c>
      <c r="J1135">
        <v>2.0546000000000002</v>
      </c>
      <c r="K1135">
        <v>5.2759999999999998</v>
      </c>
      <c r="L1135">
        <v>2.6629999999999998</v>
      </c>
      <c r="M1135">
        <v>0.65</v>
      </c>
      <c r="N1135" t="s">
        <v>3183</v>
      </c>
      <c r="O1135" t="s">
        <v>3183</v>
      </c>
    </row>
    <row r="1136" spans="1:15" x14ac:dyDescent="0.25">
      <c r="A1136" t="str">
        <f t="shared" si="17"/>
        <v>16_WM_5_0</v>
      </c>
      <c r="B1136">
        <v>16</v>
      </c>
      <c r="C1136" t="s">
        <v>1708</v>
      </c>
      <c r="D1136">
        <v>5</v>
      </c>
      <c r="E1136">
        <v>0</v>
      </c>
      <c r="F1136">
        <v>1390034.30311476</v>
      </c>
      <c r="G1136">
        <v>28597.02239163726</v>
      </c>
      <c r="H1136">
        <v>9706.0126774268883</v>
      </c>
      <c r="I1136">
        <v>38303.035069064143</v>
      </c>
      <c r="J1136">
        <v>2.0573000000000001</v>
      </c>
      <c r="K1136">
        <v>5.3129999999999997</v>
      </c>
      <c r="L1136">
        <v>2.6701000000000001</v>
      </c>
      <c r="M1136">
        <v>0.65</v>
      </c>
      <c r="N1136" t="s">
        <v>3183</v>
      </c>
      <c r="O1136" t="s">
        <v>3183</v>
      </c>
    </row>
    <row r="1137" spans="1:15" x14ac:dyDescent="0.25">
      <c r="A1137" t="str">
        <f t="shared" si="17"/>
        <v>17_WM_1_0</v>
      </c>
      <c r="B1137">
        <v>17</v>
      </c>
      <c r="C1137" t="s">
        <v>1708</v>
      </c>
      <c r="D1137">
        <v>1</v>
      </c>
      <c r="E1137">
        <v>0</v>
      </c>
      <c r="F1137">
        <v>330793.96115731681</v>
      </c>
      <c r="G1137">
        <v>6970.2993079661774</v>
      </c>
      <c r="H1137">
        <v>1894.867911516586</v>
      </c>
      <c r="I1137">
        <v>8865.1672194827624</v>
      </c>
      <c r="J1137">
        <v>2.1071</v>
      </c>
      <c r="K1137">
        <v>5.1769999999999996</v>
      </c>
      <c r="L1137">
        <v>2.6080000000000001</v>
      </c>
      <c r="M1137">
        <v>0.65</v>
      </c>
      <c r="N1137" t="s">
        <v>3183</v>
      </c>
      <c r="O1137" t="s">
        <v>3183</v>
      </c>
    </row>
    <row r="1138" spans="1:15" x14ac:dyDescent="0.25">
      <c r="A1138" t="str">
        <f t="shared" si="17"/>
        <v>17_WM_2_0</v>
      </c>
      <c r="B1138">
        <v>17</v>
      </c>
      <c r="C1138" t="s">
        <v>1708</v>
      </c>
      <c r="D1138">
        <v>2</v>
      </c>
      <c r="E1138">
        <v>0</v>
      </c>
      <c r="F1138">
        <v>661782.97004724597</v>
      </c>
      <c r="G1138">
        <v>13483.81655332326</v>
      </c>
      <c r="H1138">
        <v>3904.9334942413861</v>
      </c>
      <c r="I1138">
        <v>17388.750047564648</v>
      </c>
      <c r="J1138">
        <v>2.0375000000000001</v>
      </c>
      <c r="K1138">
        <v>5.3419999999999996</v>
      </c>
      <c r="L1138">
        <v>2.5558000000000001</v>
      </c>
      <c r="M1138">
        <v>0.65</v>
      </c>
      <c r="N1138" t="s">
        <v>3183</v>
      </c>
      <c r="O1138" t="s">
        <v>3183</v>
      </c>
    </row>
    <row r="1139" spans="1:15" x14ac:dyDescent="0.25">
      <c r="A1139" t="str">
        <f t="shared" si="17"/>
        <v>17_WM_3_0</v>
      </c>
      <c r="B1139">
        <v>17</v>
      </c>
      <c r="C1139" t="s">
        <v>1708</v>
      </c>
      <c r="D1139">
        <v>3</v>
      </c>
      <c r="E1139">
        <v>0</v>
      </c>
      <c r="F1139">
        <v>991420.88651573216</v>
      </c>
      <c r="G1139">
        <v>19740.526628867519</v>
      </c>
      <c r="H1139">
        <v>5907.6914840771051</v>
      </c>
      <c r="I1139">
        <v>25648.218112944629</v>
      </c>
      <c r="J1139">
        <v>1.9911000000000001</v>
      </c>
      <c r="K1139">
        <v>5.39</v>
      </c>
      <c r="L1139">
        <v>2.5152000000000001</v>
      </c>
      <c r="M1139">
        <v>0.65</v>
      </c>
      <c r="N1139" t="s">
        <v>3183</v>
      </c>
      <c r="O1139" t="s">
        <v>3183</v>
      </c>
    </row>
    <row r="1140" spans="1:15" x14ac:dyDescent="0.25">
      <c r="A1140" t="str">
        <f t="shared" si="17"/>
        <v>17_WM_4_0</v>
      </c>
      <c r="B1140">
        <v>17</v>
      </c>
      <c r="C1140" t="s">
        <v>1708</v>
      </c>
      <c r="D1140">
        <v>4</v>
      </c>
      <c r="E1140">
        <v>0</v>
      </c>
      <c r="F1140">
        <v>1320074.7064315011</v>
      </c>
      <c r="G1140">
        <v>26086.90232494966</v>
      </c>
      <c r="H1140">
        <v>7928.7428512204751</v>
      </c>
      <c r="I1140">
        <v>34015.645176170132</v>
      </c>
      <c r="J1140">
        <v>1.9762</v>
      </c>
      <c r="K1140">
        <v>5.423</v>
      </c>
      <c r="L1140">
        <v>2.5047999999999999</v>
      </c>
      <c r="M1140">
        <v>0.65</v>
      </c>
      <c r="N1140" t="s">
        <v>3183</v>
      </c>
      <c r="O1140" t="s">
        <v>3183</v>
      </c>
    </row>
    <row r="1141" spans="1:15" x14ac:dyDescent="0.25">
      <c r="A1141" t="str">
        <f t="shared" si="17"/>
        <v>17_WM_5_0</v>
      </c>
      <c r="B1141">
        <v>17</v>
      </c>
      <c r="C1141" t="s">
        <v>1708</v>
      </c>
      <c r="D1141">
        <v>5</v>
      </c>
      <c r="E1141">
        <v>0</v>
      </c>
      <c r="F1141">
        <v>1650683.138015765</v>
      </c>
      <c r="G1141">
        <v>32661.9195004676</v>
      </c>
      <c r="H1141">
        <v>9975.9144857317024</v>
      </c>
      <c r="I1141">
        <v>42637.833986199301</v>
      </c>
      <c r="J1141">
        <v>1.9786999999999999</v>
      </c>
      <c r="K1141">
        <v>5.46</v>
      </c>
      <c r="L1141">
        <v>2.5110999999999999</v>
      </c>
      <c r="M1141">
        <v>0.65</v>
      </c>
      <c r="N1141" t="s">
        <v>3183</v>
      </c>
      <c r="O1141" t="s">
        <v>3183</v>
      </c>
    </row>
    <row r="1142" spans="1:15" x14ac:dyDescent="0.25">
      <c r="A1142" t="str">
        <f t="shared" si="17"/>
        <v>18_WM_1_0</v>
      </c>
      <c r="B1142">
        <v>18</v>
      </c>
      <c r="C1142" t="s">
        <v>1708</v>
      </c>
      <c r="D1142">
        <v>1</v>
      </c>
      <c r="E1142">
        <v>0</v>
      </c>
      <c r="F1142">
        <v>383362.02870657819</v>
      </c>
      <c r="G1142">
        <v>8077.9832680293975</v>
      </c>
      <c r="H1142">
        <v>2179.273416497882</v>
      </c>
      <c r="I1142">
        <v>10257.25668452728</v>
      </c>
      <c r="J1142">
        <v>2.1071</v>
      </c>
      <c r="K1142">
        <v>5.9539999999999997</v>
      </c>
      <c r="L1142">
        <v>2.6135000000000002</v>
      </c>
      <c r="M1142">
        <v>0.65</v>
      </c>
      <c r="N1142" t="s">
        <v>3183</v>
      </c>
      <c r="O1142" t="s">
        <v>3183</v>
      </c>
    </row>
    <row r="1143" spans="1:15" x14ac:dyDescent="0.25">
      <c r="A1143" t="str">
        <f t="shared" si="17"/>
        <v>18_WM_2_0</v>
      </c>
      <c r="B1143">
        <v>18</v>
      </c>
      <c r="C1143" t="s">
        <v>1708</v>
      </c>
      <c r="D1143">
        <v>2</v>
      </c>
      <c r="E1143">
        <v>0</v>
      </c>
      <c r="F1143">
        <v>766950.10112389177</v>
      </c>
      <c r="G1143">
        <v>15626.59502762513</v>
      </c>
      <c r="H1143">
        <v>4492.0361759490715</v>
      </c>
      <c r="I1143">
        <v>20118.631203574201</v>
      </c>
      <c r="J1143">
        <v>2.0375000000000001</v>
      </c>
      <c r="K1143">
        <v>6.1449999999999996</v>
      </c>
      <c r="L1143">
        <v>2.5611999999999999</v>
      </c>
      <c r="M1143">
        <v>0.65</v>
      </c>
      <c r="N1143" t="s">
        <v>3183</v>
      </c>
      <c r="O1143" t="s">
        <v>3183</v>
      </c>
    </row>
    <row r="1144" spans="1:15" x14ac:dyDescent="0.25">
      <c r="A1144" t="str">
        <f t="shared" si="17"/>
        <v>18_WM_3_0</v>
      </c>
      <c r="B1144">
        <v>18</v>
      </c>
      <c r="C1144" t="s">
        <v>1708</v>
      </c>
      <c r="D1144">
        <v>3</v>
      </c>
      <c r="E1144">
        <v>0</v>
      </c>
      <c r="F1144">
        <v>1148972.3724913851</v>
      </c>
      <c r="G1144">
        <v>22877.589148551149</v>
      </c>
      <c r="H1144">
        <v>6796.3310057702402</v>
      </c>
      <c r="I1144">
        <v>29673.920154321389</v>
      </c>
      <c r="J1144">
        <v>1.9911000000000001</v>
      </c>
      <c r="K1144">
        <v>6.2009999999999996</v>
      </c>
      <c r="L1144">
        <v>2.5206</v>
      </c>
      <c r="M1144">
        <v>0.65</v>
      </c>
      <c r="N1144" t="s">
        <v>3183</v>
      </c>
      <c r="O1144" t="s">
        <v>3183</v>
      </c>
    </row>
    <row r="1145" spans="1:15" x14ac:dyDescent="0.25">
      <c r="A1145" t="str">
        <f t="shared" si="17"/>
        <v>18_WM_4_0</v>
      </c>
      <c r="B1145">
        <v>18</v>
      </c>
      <c r="C1145" t="s">
        <v>1708</v>
      </c>
      <c r="D1145">
        <v>4</v>
      </c>
      <c r="E1145">
        <v>0</v>
      </c>
      <c r="F1145">
        <v>1529854.1597654771</v>
      </c>
      <c r="G1145">
        <v>30232.498087251879</v>
      </c>
      <c r="H1145">
        <v>9121.7788016065024</v>
      </c>
      <c r="I1145">
        <v>39354.276888858381</v>
      </c>
      <c r="J1145">
        <v>1.9762</v>
      </c>
      <c r="K1145">
        <v>6.2389999999999999</v>
      </c>
      <c r="L1145">
        <v>2.5103</v>
      </c>
      <c r="M1145">
        <v>0.65</v>
      </c>
      <c r="N1145" t="s">
        <v>3183</v>
      </c>
      <c r="O1145" t="s">
        <v>3183</v>
      </c>
    </row>
    <row r="1146" spans="1:15" x14ac:dyDescent="0.25">
      <c r="A1146" t="str">
        <f t="shared" si="17"/>
        <v>18_WM_5_0</v>
      </c>
      <c r="B1146">
        <v>18</v>
      </c>
      <c r="C1146" t="s">
        <v>1708</v>
      </c>
      <c r="D1146">
        <v>5</v>
      </c>
      <c r="E1146">
        <v>0</v>
      </c>
      <c r="F1146">
        <v>1913001.1754976299</v>
      </c>
      <c r="G1146">
        <v>37852.383028223987</v>
      </c>
      <c r="H1146">
        <v>11477.53950034423</v>
      </c>
      <c r="I1146">
        <v>49329.922528568233</v>
      </c>
      <c r="J1146">
        <v>1.9786999999999999</v>
      </c>
      <c r="K1146">
        <v>6.282</v>
      </c>
      <c r="L1146">
        <v>2.5165999999999999</v>
      </c>
      <c r="M1146">
        <v>0.65</v>
      </c>
      <c r="N1146" t="s">
        <v>3183</v>
      </c>
      <c r="O1146" t="s">
        <v>3183</v>
      </c>
    </row>
    <row r="1147" spans="1:15" x14ac:dyDescent="0.25">
      <c r="A1147" t="str">
        <f t="shared" si="17"/>
        <v>19_WM_1_0</v>
      </c>
      <c r="B1147">
        <v>19</v>
      </c>
      <c r="C1147" t="s">
        <v>1708</v>
      </c>
      <c r="D1147">
        <v>1</v>
      </c>
      <c r="E1147">
        <v>0</v>
      </c>
      <c r="F1147">
        <v>433474.58118442498</v>
      </c>
      <c r="G1147">
        <v>9133.9260326273215</v>
      </c>
      <c r="H1147">
        <v>2450.5948909836702</v>
      </c>
      <c r="I1147">
        <v>11584.520923610989</v>
      </c>
      <c r="J1147">
        <v>2.1071</v>
      </c>
      <c r="K1147">
        <v>6.6959999999999997</v>
      </c>
      <c r="L1147">
        <v>2.6175999999999999</v>
      </c>
      <c r="M1147">
        <v>0.65</v>
      </c>
      <c r="N1147" t="s">
        <v>3183</v>
      </c>
      <c r="O1147" t="s">
        <v>3183</v>
      </c>
    </row>
    <row r="1148" spans="1:15" x14ac:dyDescent="0.25">
      <c r="A1148" t="str">
        <f t="shared" si="17"/>
        <v>19_WM_2_0</v>
      </c>
      <c r="B1148">
        <v>19</v>
      </c>
      <c r="C1148" t="s">
        <v>1708</v>
      </c>
      <c r="D1148">
        <v>2</v>
      </c>
      <c r="E1148">
        <v>0</v>
      </c>
      <c r="F1148">
        <v>867204.75419981731</v>
      </c>
      <c r="G1148">
        <v>17669.281847741298</v>
      </c>
      <c r="H1148">
        <v>5052.1292911859446</v>
      </c>
      <c r="I1148">
        <v>22721.411138927251</v>
      </c>
      <c r="J1148">
        <v>2.0375000000000001</v>
      </c>
      <c r="K1148">
        <v>6.9109999999999996</v>
      </c>
      <c r="L1148">
        <v>2.5653000000000001</v>
      </c>
      <c r="M1148">
        <v>0.65</v>
      </c>
      <c r="N1148" t="s">
        <v>3183</v>
      </c>
      <c r="O1148" t="s">
        <v>3183</v>
      </c>
    </row>
    <row r="1149" spans="1:15" x14ac:dyDescent="0.25">
      <c r="A1149" t="str">
        <f t="shared" si="17"/>
        <v>19_WM_3_0</v>
      </c>
      <c r="B1149">
        <v>19</v>
      </c>
      <c r="C1149" t="s">
        <v>1708</v>
      </c>
      <c r="D1149">
        <v>3</v>
      </c>
      <c r="E1149">
        <v>0</v>
      </c>
      <c r="F1149">
        <v>1299164.446824705</v>
      </c>
      <c r="G1149">
        <v>25868.115859403031</v>
      </c>
      <c r="H1149">
        <v>7644.0888061264013</v>
      </c>
      <c r="I1149">
        <v>33512.204665529433</v>
      </c>
      <c r="J1149">
        <v>1.9911000000000001</v>
      </c>
      <c r="K1149">
        <v>6.9749999999999996</v>
      </c>
      <c r="L1149">
        <v>2.5247000000000002</v>
      </c>
      <c r="M1149">
        <v>0.65</v>
      </c>
      <c r="N1149" t="s">
        <v>3183</v>
      </c>
      <c r="O1149" t="s">
        <v>3183</v>
      </c>
    </row>
    <row r="1150" spans="1:15" x14ac:dyDescent="0.25">
      <c r="A1150" t="str">
        <f t="shared" si="17"/>
        <v>19_WM_4_0</v>
      </c>
      <c r="B1150">
        <v>19</v>
      </c>
      <c r="C1150" t="s">
        <v>1708</v>
      </c>
      <c r="D1150">
        <v>4</v>
      </c>
      <c r="E1150">
        <v>0</v>
      </c>
      <c r="F1150">
        <v>1729834.5728579231</v>
      </c>
      <c r="G1150">
        <v>34184.448289637206</v>
      </c>
      <c r="H1150">
        <v>10259.929320860971</v>
      </c>
      <c r="I1150">
        <v>44444.377610498181</v>
      </c>
      <c r="J1150">
        <v>1.9762</v>
      </c>
      <c r="K1150">
        <v>7.0179999999999998</v>
      </c>
      <c r="L1150">
        <v>2.5143</v>
      </c>
      <c r="M1150">
        <v>0.65</v>
      </c>
      <c r="N1150" t="s">
        <v>3183</v>
      </c>
      <c r="O1150" t="s">
        <v>3183</v>
      </c>
    </row>
    <row r="1151" spans="1:15" x14ac:dyDescent="0.25">
      <c r="A1151" t="str">
        <f t="shared" si="17"/>
        <v>19_WM_5_0</v>
      </c>
      <c r="B1151">
        <v>19</v>
      </c>
      <c r="C1151" t="s">
        <v>1708</v>
      </c>
      <c r="D1151">
        <v>5</v>
      </c>
      <c r="E1151">
        <v>0</v>
      </c>
      <c r="F1151">
        <v>2163066.0348702362</v>
      </c>
      <c r="G1151">
        <v>42800.394017505598</v>
      </c>
      <c r="H1151">
        <v>12910.082492492749</v>
      </c>
      <c r="I1151">
        <v>55710.476509998349</v>
      </c>
      <c r="J1151">
        <v>1.9786999999999999</v>
      </c>
      <c r="K1151">
        <v>7.0659999999999998</v>
      </c>
      <c r="L1151">
        <v>2.5206</v>
      </c>
      <c r="M1151">
        <v>0.65</v>
      </c>
      <c r="N1151" t="s">
        <v>3183</v>
      </c>
      <c r="O1151" t="s">
        <v>3183</v>
      </c>
    </row>
    <row r="1152" spans="1:15" x14ac:dyDescent="0.25">
      <c r="A1152" t="str">
        <f t="shared" si="17"/>
        <v>20_WM_1_0</v>
      </c>
      <c r="B1152">
        <v>20</v>
      </c>
      <c r="C1152" t="s">
        <v>1708</v>
      </c>
      <c r="D1152">
        <v>1</v>
      </c>
      <c r="E1152">
        <v>0</v>
      </c>
      <c r="F1152">
        <v>483587.13366227201</v>
      </c>
      <c r="G1152">
        <v>10189.868797225239</v>
      </c>
      <c r="H1152">
        <v>2721.9163654694571</v>
      </c>
      <c r="I1152">
        <v>12911.785162694699</v>
      </c>
      <c r="J1152">
        <v>2.1071</v>
      </c>
      <c r="K1152">
        <v>7.4370000000000003</v>
      </c>
      <c r="L1152">
        <v>2.6208</v>
      </c>
      <c r="M1152">
        <v>0.65</v>
      </c>
      <c r="N1152" t="s">
        <v>3183</v>
      </c>
      <c r="O1152" t="s">
        <v>3183</v>
      </c>
    </row>
    <row r="1153" spans="1:15" x14ac:dyDescent="0.25">
      <c r="A1153" t="str">
        <f t="shared" si="17"/>
        <v>20_WM_2_0</v>
      </c>
      <c r="B1153">
        <v>20</v>
      </c>
      <c r="C1153" t="s">
        <v>1708</v>
      </c>
      <c r="D1153">
        <v>2</v>
      </c>
      <c r="E1153">
        <v>0</v>
      </c>
      <c r="F1153">
        <v>967459.40727574285</v>
      </c>
      <c r="G1153">
        <v>19711.96866785748</v>
      </c>
      <c r="H1153">
        <v>5612.2224064228158</v>
      </c>
      <c r="I1153">
        <v>25324.19107428029</v>
      </c>
      <c r="J1153">
        <v>2.0375000000000001</v>
      </c>
      <c r="K1153">
        <v>7.6769999999999996</v>
      </c>
      <c r="L1153">
        <v>2.5684999999999998</v>
      </c>
      <c r="M1153">
        <v>0.65</v>
      </c>
      <c r="N1153" t="s">
        <v>3183</v>
      </c>
      <c r="O1153" t="s">
        <v>3183</v>
      </c>
    </row>
    <row r="1154" spans="1:15" x14ac:dyDescent="0.25">
      <c r="A1154" t="str">
        <f t="shared" si="17"/>
        <v>20_WM_3_0</v>
      </c>
      <c r="B1154">
        <v>20</v>
      </c>
      <c r="C1154" t="s">
        <v>1708</v>
      </c>
      <c r="D1154">
        <v>3</v>
      </c>
      <c r="E1154">
        <v>0</v>
      </c>
      <c r="F1154">
        <v>1449356.5211580249</v>
      </c>
      <c r="G1154">
        <v>28858.64257025492</v>
      </c>
      <c r="H1154">
        <v>8491.8466064825643</v>
      </c>
      <c r="I1154">
        <v>37350.489176737487</v>
      </c>
      <c r="J1154">
        <v>1.9911000000000001</v>
      </c>
      <c r="K1154">
        <v>7.7480000000000002</v>
      </c>
      <c r="L1154">
        <v>2.5278999999999998</v>
      </c>
      <c r="M1154">
        <v>0.65</v>
      </c>
      <c r="N1154" t="s">
        <v>3183</v>
      </c>
      <c r="O1154" t="s">
        <v>3183</v>
      </c>
    </row>
    <row r="1155" spans="1:15" x14ac:dyDescent="0.25">
      <c r="A1155" t="str">
        <f t="shared" si="17"/>
        <v>20_WM_4_0</v>
      </c>
      <c r="B1155">
        <v>20</v>
      </c>
      <c r="C1155" t="s">
        <v>1708</v>
      </c>
      <c r="D1155">
        <v>4</v>
      </c>
      <c r="E1155">
        <v>0</v>
      </c>
      <c r="F1155">
        <v>1929814.9859503701</v>
      </c>
      <c r="G1155">
        <v>38136.398492022548</v>
      </c>
      <c r="H1155">
        <v>11398.07984011543</v>
      </c>
      <c r="I1155">
        <v>49534.47833213798</v>
      </c>
      <c r="J1155">
        <v>1.9762</v>
      </c>
      <c r="K1155">
        <v>7.7960000000000003</v>
      </c>
      <c r="L1155">
        <v>2.5175999999999998</v>
      </c>
      <c r="M1155">
        <v>0.65</v>
      </c>
      <c r="N1155" t="s">
        <v>3183</v>
      </c>
      <c r="O1155" t="s">
        <v>3183</v>
      </c>
    </row>
    <row r="1156" spans="1:15" x14ac:dyDescent="0.25">
      <c r="A1156" t="str">
        <f t="shared" si="17"/>
        <v>20_WM_5_0</v>
      </c>
      <c r="B1156">
        <v>20</v>
      </c>
      <c r="C1156" t="s">
        <v>1708</v>
      </c>
      <c r="D1156">
        <v>5</v>
      </c>
      <c r="E1156">
        <v>0</v>
      </c>
      <c r="F1156">
        <v>2413130.8942428431</v>
      </c>
      <c r="G1156">
        <v>47748.405006787187</v>
      </c>
      <c r="H1156">
        <v>14342.625484641259</v>
      </c>
      <c r="I1156">
        <v>62091.03049142845</v>
      </c>
      <c r="J1156">
        <v>1.9786999999999999</v>
      </c>
      <c r="K1156">
        <v>7.85</v>
      </c>
      <c r="L1156">
        <v>2.5238</v>
      </c>
      <c r="M1156">
        <v>0.65</v>
      </c>
      <c r="N1156" t="s">
        <v>3183</v>
      </c>
      <c r="O1156" t="s">
        <v>3183</v>
      </c>
    </row>
    <row r="1157" spans="1:15" x14ac:dyDescent="0.25">
      <c r="A1157" t="str">
        <f t="shared" si="17"/>
        <v>21_WM_1_0</v>
      </c>
      <c r="B1157">
        <v>21</v>
      </c>
      <c r="C1157" t="s">
        <v>1708</v>
      </c>
      <c r="D1157">
        <v>1</v>
      </c>
      <c r="E1157">
        <v>0</v>
      </c>
      <c r="F1157">
        <v>652707.97801555914</v>
      </c>
      <c r="G1157">
        <v>13753.485558045601</v>
      </c>
      <c r="H1157">
        <v>3637.1098669710118</v>
      </c>
      <c r="I1157">
        <v>17390.595425016621</v>
      </c>
      <c r="J1157">
        <v>2.1071</v>
      </c>
      <c r="K1157">
        <v>9.9369999999999994</v>
      </c>
      <c r="L1157">
        <v>2.6278999999999999</v>
      </c>
      <c r="M1157">
        <v>0.65</v>
      </c>
      <c r="N1157" t="s">
        <v>3183</v>
      </c>
      <c r="O1157" t="s">
        <v>3183</v>
      </c>
    </row>
    <row r="1158" spans="1:15" x14ac:dyDescent="0.25">
      <c r="A1158" t="str">
        <f t="shared" si="17"/>
        <v>21_WM_2_0</v>
      </c>
      <c r="B1158">
        <v>21</v>
      </c>
      <c r="C1158" t="s">
        <v>1708</v>
      </c>
      <c r="D1158">
        <v>2</v>
      </c>
      <c r="E1158">
        <v>0</v>
      </c>
      <c r="F1158">
        <v>1305800.815569438</v>
      </c>
      <c r="G1158">
        <v>26605.66900212194</v>
      </c>
      <c r="H1158">
        <v>7501.4705032497313</v>
      </c>
      <c r="I1158">
        <v>34107.139505371677</v>
      </c>
      <c r="J1158">
        <v>2.0375000000000001</v>
      </c>
      <c r="K1158">
        <v>10.262</v>
      </c>
      <c r="L1158">
        <v>2.5756000000000001</v>
      </c>
      <c r="M1158">
        <v>0.65</v>
      </c>
      <c r="N1158" t="s">
        <v>3183</v>
      </c>
      <c r="O1158" t="s">
        <v>3183</v>
      </c>
    </row>
    <row r="1159" spans="1:15" x14ac:dyDescent="0.25">
      <c r="A1159" t="str">
        <f t="shared" si="17"/>
        <v>21_WM_3_0</v>
      </c>
      <c r="B1159">
        <v>21</v>
      </c>
      <c r="C1159" t="s">
        <v>1708</v>
      </c>
      <c r="D1159">
        <v>3</v>
      </c>
      <c r="E1159">
        <v>0</v>
      </c>
      <c r="F1159">
        <v>1956227.7374596</v>
      </c>
      <c r="G1159">
        <v>38951.131924572081</v>
      </c>
      <c r="H1159">
        <v>11351.41543052658</v>
      </c>
      <c r="I1159">
        <v>50302.547355098657</v>
      </c>
      <c r="J1159">
        <v>1.9911000000000001</v>
      </c>
      <c r="K1159">
        <v>10.356999999999999</v>
      </c>
      <c r="L1159">
        <v>2.5350000000000001</v>
      </c>
      <c r="M1159">
        <v>0.65</v>
      </c>
      <c r="N1159" t="s">
        <v>3183</v>
      </c>
      <c r="O1159" t="s">
        <v>3183</v>
      </c>
    </row>
    <row r="1160" spans="1:15" x14ac:dyDescent="0.25">
      <c r="A1160" t="str">
        <f t="shared" ref="A1160:A1223" si="18">B1160&amp;"_"&amp;C1160&amp;"_"&amp;D1160&amp;"_"&amp;E1160</f>
        <v>21_WM_4_0</v>
      </c>
      <c r="B1160">
        <v>21</v>
      </c>
      <c r="C1160" t="s">
        <v>1708</v>
      </c>
      <c r="D1160">
        <v>4</v>
      </c>
      <c r="E1160">
        <v>0</v>
      </c>
      <c r="F1160">
        <v>2604712.8836630201</v>
      </c>
      <c r="G1160">
        <v>51473.519074036631</v>
      </c>
      <c r="H1160">
        <v>15237.17131242301</v>
      </c>
      <c r="I1160">
        <v>66710.690386459639</v>
      </c>
      <c r="J1160">
        <v>1.9762</v>
      </c>
      <c r="K1160">
        <v>10.422000000000001</v>
      </c>
      <c r="L1160">
        <v>2.5247000000000002</v>
      </c>
      <c r="M1160">
        <v>0.65</v>
      </c>
      <c r="N1160" t="s">
        <v>3183</v>
      </c>
      <c r="O1160" t="s">
        <v>3183</v>
      </c>
    </row>
    <row r="1161" spans="1:15" x14ac:dyDescent="0.25">
      <c r="A1161" t="str">
        <f t="shared" si="18"/>
        <v>21_WM_5_0</v>
      </c>
      <c r="B1161">
        <v>21</v>
      </c>
      <c r="C1161" t="s">
        <v>1708</v>
      </c>
      <c r="D1161">
        <v>5</v>
      </c>
      <c r="E1161">
        <v>0</v>
      </c>
      <c r="F1161">
        <v>3257054.782950704</v>
      </c>
      <c r="G1161">
        <v>64447.0514536345</v>
      </c>
      <c r="H1161">
        <v>19174.731161203141</v>
      </c>
      <c r="I1161">
        <v>83621.782614837633</v>
      </c>
      <c r="J1161">
        <v>1.9786999999999999</v>
      </c>
      <c r="K1161">
        <v>10.494999999999999</v>
      </c>
      <c r="L1161">
        <v>2.5308999999999999</v>
      </c>
      <c r="M1161">
        <v>0.65</v>
      </c>
      <c r="N1161" t="s">
        <v>3183</v>
      </c>
      <c r="O1161" t="s">
        <v>3183</v>
      </c>
    </row>
    <row r="1162" spans="1:15" x14ac:dyDescent="0.25">
      <c r="A1162" t="str">
        <f t="shared" si="18"/>
        <v>1_WN_1_0</v>
      </c>
      <c r="B1162">
        <v>1</v>
      </c>
      <c r="C1162" t="s">
        <v>139</v>
      </c>
      <c r="D1162">
        <v>1</v>
      </c>
      <c r="E1162">
        <v>0</v>
      </c>
      <c r="F1162">
        <v>1304.2913800388901</v>
      </c>
      <c r="G1162">
        <v>28.844162553371209</v>
      </c>
      <c r="H1162">
        <v>119.0274923481244</v>
      </c>
      <c r="I1162">
        <v>147.87165490149559</v>
      </c>
      <c r="J1162">
        <v>2.2115</v>
      </c>
      <c r="K1162">
        <v>0.32500000000000001</v>
      </c>
      <c r="L1162">
        <v>5.7251000000000003</v>
      </c>
      <c r="M1162">
        <v>0.2</v>
      </c>
      <c r="N1162" t="s">
        <v>3183</v>
      </c>
      <c r="O1162" t="s">
        <v>3183</v>
      </c>
    </row>
    <row r="1163" spans="1:15" x14ac:dyDescent="0.25">
      <c r="A1163" t="str">
        <f t="shared" si="18"/>
        <v>1_WN_2_0</v>
      </c>
      <c r="B1163">
        <v>1</v>
      </c>
      <c r="C1163" t="s">
        <v>139</v>
      </c>
      <c r="D1163">
        <v>2</v>
      </c>
      <c r="E1163">
        <v>0</v>
      </c>
      <c r="F1163">
        <v>2609.6929959264698</v>
      </c>
      <c r="G1163">
        <v>55.89199198330774</v>
      </c>
      <c r="H1163">
        <v>238.60447391958081</v>
      </c>
      <c r="I1163">
        <v>294.49646590288859</v>
      </c>
      <c r="J1163">
        <v>2.1417000000000002</v>
      </c>
      <c r="K1163">
        <v>0.32600000000000001</v>
      </c>
      <c r="L1163">
        <v>5.6825000000000001</v>
      </c>
      <c r="M1163">
        <v>0.2</v>
      </c>
      <c r="N1163" t="s">
        <v>3183</v>
      </c>
      <c r="O1163" t="s">
        <v>3183</v>
      </c>
    </row>
    <row r="1164" spans="1:15" x14ac:dyDescent="0.25">
      <c r="A1164" t="str">
        <f t="shared" si="18"/>
        <v>1_WN_3_0</v>
      </c>
      <c r="B1164">
        <v>1</v>
      </c>
      <c r="C1164" t="s">
        <v>139</v>
      </c>
      <c r="D1164">
        <v>3</v>
      </c>
      <c r="E1164">
        <v>0</v>
      </c>
      <c r="F1164">
        <v>3907.891688192803</v>
      </c>
      <c r="G1164">
        <v>81.859288058503736</v>
      </c>
      <c r="H1164">
        <v>358.90065801855491</v>
      </c>
      <c r="I1164">
        <v>440.7599460770586</v>
      </c>
      <c r="J1164">
        <v>2.0947</v>
      </c>
      <c r="K1164">
        <v>0.32700000000000001</v>
      </c>
      <c r="L1164">
        <v>5.6696</v>
      </c>
      <c r="M1164">
        <v>0.2</v>
      </c>
      <c r="N1164" t="s">
        <v>3183</v>
      </c>
      <c r="O1164" t="s">
        <v>3183</v>
      </c>
    </row>
    <row r="1165" spans="1:15" x14ac:dyDescent="0.25">
      <c r="A1165" t="str">
        <f t="shared" si="18"/>
        <v>1_WN_4_0</v>
      </c>
      <c r="B1165">
        <v>1</v>
      </c>
      <c r="C1165" t="s">
        <v>139</v>
      </c>
      <c r="D1165">
        <v>4</v>
      </c>
      <c r="E1165">
        <v>0</v>
      </c>
      <c r="F1165">
        <v>5200.1649255964003</v>
      </c>
      <c r="G1165">
        <v>108.1890543860291</v>
      </c>
      <c r="H1165">
        <v>480.43025163387318</v>
      </c>
      <c r="I1165">
        <v>588.6193060199023</v>
      </c>
      <c r="J1165">
        <v>2.0804999999999998</v>
      </c>
      <c r="K1165">
        <v>0.32900000000000001</v>
      </c>
      <c r="L1165">
        <v>5.6962999999999999</v>
      </c>
      <c r="M1165">
        <v>0.2</v>
      </c>
      <c r="N1165" t="s">
        <v>3183</v>
      </c>
      <c r="O1165" t="s">
        <v>3183</v>
      </c>
    </row>
    <row r="1166" spans="1:15" x14ac:dyDescent="0.25">
      <c r="A1166" t="str">
        <f t="shared" si="18"/>
        <v>1_WN_5_0</v>
      </c>
      <c r="B1166">
        <v>1</v>
      </c>
      <c r="C1166" t="s">
        <v>139</v>
      </c>
      <c r="D1166">
        <v>5</v>
      </c>
      <c r="E1166">
        <v>0</v>
      </c>
      <c r="F1166">
        <v>6505.0802719948806</v>
      </c>
      <c r="G1166">
        <v>135.62160450088439</v>
      </c>
      <c r="H1166">
        <v>602.57050045812116</v>
      </c>
      <c r="I1166">
        <v>738.19210495900563</v>
      </c>
      <c r="J1166">
        <v>2.0849000000000002</v>
      </c>
      <c r="K1166">
        <v>0.33</v>
      </c>
      <c r="L1166">
        <v>5.7308000000000003</v>
      </c>
      <c r="M1166">
        <v>0.2</v>
      </c>
      <c r="N1166" t="s">
        <v>3183</v>
      </c>
      <c r="O1166" t="s">
        <v>3183</v>
      </c>
    </row>
    <row r="1167" spans="1:15" x14ac:dyDescent="0.25">
      <c r="A1167" t="str">
        <f t="shared" si="18"/>
        <v>2_WN_1_0</v>
      </c>
      <c r="B1167">
        <v>2</v>
      </c>
      <c r="C1167" t="s">
        <v>139</v>
      </c>
      <c r="D1167">
        <v>1</v>
      </c>
      <c r="E1167">
        <v>0</v>
      </c>
      <c r="F1167">
        <v>7219.2176999692911</v>
      </c>
      <c r="G1167">
        <v>159.6516637562076</v>
      </c>
      <c r="H1167">
        <v>185.30362585666359</v>
      </c>
      <c r="I1167">
        <v>344.95528961287118</v>
      </c>
      <c r="J1167">
        <v>2.2115</v>
      </c>
      <c r="K1167">
        <v>0.50600000000000001</v>
      </c>
      <c r="L1167">
        <v>3.7643</v>
      </c>
      <c r="M1167">
        <v>0.2</v>
      </c>
      <c r="N1167" t="s">
        <v>3183</v>
      </c>
      <c r="O1167" t="s">
        <v>3183</v>
      </c>
    </row>
    <row r="1168" spans="1:15" x14ac:dyDescent="0.25">
      <c r="A1168" t="str">
        <f t="shared" si="18"/>
        <v>2_WN_2_0</v>
      </c>
      <c r="B1168">
        <v>2</v>
      </c>
      <c r="C1168" t="s">
        <v>139</v>
      </c>
      <c r="D1168">
        <v>2</v>
      </c>
      <c r="E1168">
        <v>0</v>
      </c>
      <c r="F1168">
        <v>14444.580525493089</v>
      </c>
      <c r="G1168">
        <v>309.36067199984552</v>
      </c>
      <c r="H1168">
        <v>373.53786090443128</v>
      </c>
      <c r="I1168">
        <v>682.89853290427686</v>
      </c>
      <c r="J1168">
        <v>2.1417000000000002</v>
      </c>
      <c r="K1168">
        <v>0.51100000000000001</v>
      </c>
      <c r="L1168">
        <v>3.7155999999999998</v>
      </c>
      <c r="M1168">
        <v>0.2</v>
      </c>
      <c r="N1168" t="s">
        <v>3183</v>
      </c>
      <c r="O1168" t="s">
        <v>3183</v>
      </c>
    </row>
    <row r="1169" spans="1:15" x14ac:dyDescent="0.25">
      <c r="A1169" t="str">
        <f t="shared" si="18"/>
        <v>2_WN_3_0</v>
      </c>
      <c r="B1169">
        <v>2</v>
      </c>
      <c r="C1169" t="s">
        <v>139</v>
      </c>
      <c r="D1169">
        <v>3</v>
      </c>
      <c r="E1169">
        <v>0</v>
      </c>
      <c r="F1169">
        <v>21630.075362549102</v>
      </c>
      <c r="G1169">
        <v>453.0889571939166</v>
      </c>
      <c r="H1169">
        <v>565.60784276562617</v>
      </c>
      <c r="I1169">
        <v>1018.696799959543</v>
      </c>
      <c r="J1169">
        <v>2.0947</v>
      </c>
      <c r="K1169">
        <v>0.51600000000000001</v>
      </c>
      <c r="L1169">
        <v>3.6962000000000002</v>
      </c>
      <c r="M1169">
        <v>0.2</v>
      </c>
      <c r="N1169" t="s">
        <v>3183</v>
      </c>
      <c r="O1169" t="s">
        <v>3183</v>
      </c>
    </row>
    <row r="1170" spans="1:15" x14ac:dyDescent="0.25">
      <c r="A1170" t="str">
        <f t="shared" si="18"/>
        <v>2_WN_4_0</v>
      </c>
      <c r="B1170">
        <v>2</v>
      </c>
      <c r="C1170" t="s">
        <v>139</v>
      </c>
      <c r="D1170">
        <v>4</v>
      </c>
      <c r="E1170">
        <v>0</v>
      </c>
      <c r="F1170">
        <v>28782.772966348719</v>
      </c>
      <c r="G1170">
        <v>598.82350548331715</v>
      </c>
      <c r="H1170">
        <v>763.02447538065735</v>
      </c>
      <c r="I1170">
        <v>1361.847980863974</v>
      </c>
      <c r="J1170">
        <v>2.0804999999999998</v>
      </c>
      <c r="K1170">
        <v>0.52200000000000002</v>
      </c>
      <c r="L1170">
        <v>3.7155999999999998</v>
      </c>
      <c r="M1170">
        <v>0.2</v>
      </c>
      <c r="N1170" t="s">
        <v>3183</v>
      </c>
      <c r="O1170" t="s">
        <v>3183</v>
      </c>
    </row>
    <row r="1171" spans="1:15" x14ac:dyDescent="0.25">
      <c r="A1171" t="str">
        <f t="shared" si="18"/>
        <v>2_WN_5_0</v>
      </c>
      <c r="B1171">
        <v>2</v>
      </c>
      <c r="C1171" t="s">
        <v>139</v>
      </c>
      <c r="D1171">
        <v>5</v>
      </c>
      <c r="E1171">
        <v>0</v>
      </c>
      <c r="F1171">
        <v>36005.444303332159</v>
      </c>
      <c r="G1171">
        <v>750.66193236807749</v>
      </c>
      <c r="H1171">
        <v>964.92946910997989</v>
      </c>
      <c r="I1171">
        <v>1715.5914014780569</v>
      </c>
      <c r="J1171">
        <v>2.0849000000000002</v>
      </c>
      <c r="K1171">
        <v>0.52800000000000002</v>
      </c>
      <c r="L1171">
        <v>3.75</v>
      </c>
      <c r="M1171">
        <v>0.2</v>
      </c>
      <c r="N1171" t="s">
        <v>3183</v>
      </c>
      <c r="O1171" t="s">
        <v>3183</v>
      </c>
    </row>
    <row r="1172" spans="1:15" x14ac:dyDescent="0.25">
      <c r="A1172" t="str">
        <f t="shared" si="18"/>
        <v>3_WN_1_0</v>
      </c>
      <c r="B1172">
        <v>3</v>
      </c>
      <c r="C1172" t="s">
        <v>139</v>
      </c>
      <c r="D1172">
        <v>1</v>
      </c>
      <c r="E1172">
        <v>0</v>
      </c>
      <c r="F1172">
        <v>16542.745627995169</v>
      </c>
      <c r="G1172">
        <v>365.8397588725428</v>
      </c>
      <c r="H1172">
        <v>289.81599023551382</v>
      </c>
      <c r="I1172">
        <v>655.65574910805663</v>
      </c>
      <c r="J1172">
        <v>2.2115</v>
      </c>
      <c r="K1172">
        <v>0.79200000000000004</v>
      </c>
      <c r="L1172">
        <v>3.5209000000000001</v>
      </c>
      <c r="M1172">
        <v>0.2</v>
      </c>
      <c r="N1172" t="s">
        <v>3183</v>
      </c>
      <c r="O1172" t="s">
        <v>3183</v>
      </c>
    </row>
    <row r="1173" spans="1:15" x14ac:dyDescent="0.25">
      <c r="A1173" t="str">
        <f t="shared" si="18"/>
        <v>3_WN_2_0</v>
      </c>
      <c r="B1173">
        <v>3</v>
      </c>
      <c r="C1173" t="s">
        <v>139</v>
      </c>
      <c r="D1173">
        <v>2</v>
      </c>
      <c r="E1173">
        <v>0</v>
      </c>
      <c r="F1173">
        <v>33099.572733115048</v>
      </c>
      <c r="G1173">
        <v>708.89604897506604</v>
      </c>
      <c r="H1173">
        <v>586.31743268823413</v>
      </c>
      <c r="I1173">
        <v>1295.2134816632999</v>
      </c>
      <c r="J1173">
        <v>2.1417000000000002</v>
      </c>
      <c r="K1173">
        <v>0.80200000000000005</v>
      </c>
      <c r="L1173">
        <v>3.4714</v>
      </c>
      <c r="M1173">
        <v>0.2</v>
      </c>
      <c r="N1173" t="s">
        <v>3183</v>
      </c>
      <c r="O1173" t="s">
        <v>3183</v>
      </c>
    </row>
    <row r="1174" spans="1:15" x14ac:dyDescent="0.25">
      <c r="A1174" t="str">
        <f t="shared" si="18"/>
        <v>3_WN_3_0</v>
      </c>
      <c r="B1174">
        <v>3</v>
      </c>
      <c r="C1174" t="s">
        <v>139</v>
      </c>
      <c r="D1174">
        <v>3</v>
      </c>
      <c r="E1174">
        <v>0</v>
      </c>
      <c r="F1174">
        <v>49565.042849246318</v>
      </c>
      <c r="G1174">
        <v>1038.2475882039739</v>
      </c>
      <c r="H1174">
        <v>891.56917255908456</v>
      </c>
      <c r="I1174">
        <v>1929.8167607630589</v>
      </c>
      <c r="J1174">
        <v>2.0947</v>
      </c>
      <c r="K1174">
        <v>0.81299999999999994</v>
      </c>
      <c r="L1174">
        <v>3.4512999999999998</v>
      </c>
      <c r="M1174">
        <v>0.2</v>
      </c>
      <c r="N1174" t="s">
        <v>3183</v>
      </c>
      <c r="O1174" t="s">
        <v>3183</v>
      </c>
    </row>
    <row r="1175" spans="1:15" x14ac:dyDescent="0.25">
      <c r="A1175" t="str">
        <f t="shared" si="18"/>
        <v>3_WN_4_0</v>
      </c>
      <c r="B1175">
        <v>3</v>
      </c>
      <c r="C1175" t="s">
        <v>139</v>
      </c>
      <c r="D1175">
        <v>4</v>
      </c>
      <c r="E1175">
        <v>0</v>
      </c>
      <c r="F1175">
        <v>65955.358522110851</v>
      </c>
      <c r="G1175">
        <v>1372.19645382311</v>
      </c>
      <c r="H1175">
        <v>1208.6538282121251</v>
      </c>
      <c r="I1175">
        <v>2580.8502820352351</v>
      </c>
      <c r="J1175">
        <v>2.0804999999999998</v>
      </c>
      <c r="K1175">
        <v>0.82699999999999996</v>
      </c>
      <c r="L1175">
        <v>3.4697</v>
      </c>
      <c r="M1175">
        <v>0.2</v>
      </c>
      <c r="N1175" t="s">
        <v>3183</v>
      </c>
      <c r="O1175" t="s">
        <v>3183</v>
      </c>
    </row>
    <row r="1176" spans="1:15" x14ac:dyDescent="0.25">
      <c r="A1176" t="str">
        <f t="shared" si="18"/>
        <v>3_WN_5_0</v>
      </c>
      <c r="B1176">
        <v>3</v>
      </c>
      <c r="C1176" t="s">
        <v>139</v>
      </c>
      <c r="D1176">
        <v>5</v>
      </c>
      <c r="E1176">
        <v>0</v>
      </c>
      <c r="F1176">
        <v>82506.018115440078</v>
      </c>
      <c r="G1176">
        <v>1720.1322796841609</v>
      </c>
      <c r="H1176">
        <v>1536.341688907142</v>
      </c>
      <c r="I1176">
        <v>3256.4739685913032</v>
      </c>
      <c r="J1176">
        <v>2.0849000000000002</v>
      </c>
      <c r="K1176">
        <v>0.84099999999999997</v>
      </c>
      <c r="L1176">
        <v>3.5041000000000002</v>
      </c>
      <c r="M1176">
        <v>0.2</v>
      </c>
      <c r="N1176" t="s">
        <v>3183</v>
      </c>
      <c r="O1176" t="s">
        <v>3183</v>
      </c>
    </row>
    <row r="1177" spans="1:15" x14ac:dyDescent="0.25">
      <c r="A1177" t="str">
        <f t="shared" si="18"/>
        <v>4_WN_1_0</v>
      </c>
      <c r="B1177">
        <v>4</v>
      </c>
      <c r="C1177" t="s">
        <v>139</v>
      </c>
      <c r="D1177">
        <v>1</v>
      </c>
      <c r="E1177">
        <v>0</v>
      </c>
      <c r="F1177">
        <v>26568.044475334831</v>
      </c>
      <c r="G1177">
        <v>587.54738802989277</v>
      </c>
      <c r="H1177">
        <v>401.97560078842611</v>
      </c>
      <c r="I1177">
        <v>989.52298881831894</v>
      </c>
      <c r="J1177">
        <v>2.2115</v>
      </c>
      <c r="K1177">
        <v>1.0980000000000001</v>
      </c>
      <c r="L1177">
        <v>3.4489999999999998</v>
      </c>
      <c r="M1177">
        <v>0.2</v>
      </c>
      <c r="N1177" t="s">
        <v>3183</v>
      </c>
      <c r="O1177" t="s">
        <v>3183</v>
      </c>
    </row>
    <row r="1178" spans="1:15" x14ac:dyDescent="0.25">
      <c r="A1178" t="str">
        <f t="shared" si="18"/>
        <v>4_WN_2_0</v>
      </c>
      <c r="B1178">
        <v>4</v>
      </c>
      <c r="C1178" t="s">
        <v>139</v>
      </c>
      <c r="D1178">
        <v>2</v>
      </c>
      <c r="E1178">
        <v>0</v>
      </c>
      <c r="F1178">
        <v>53158.704139160167</v>
      </c>
      <c r="G1178">
        <v>1138.5039812064861</v>
      </c>
      <c r="H1178">
        <v>814.6662414318273</v>
      </c>
      <c r="I1178">
        <v>1953.1702226383129</v>
      </c>
      <c r="J1178">
        <v>2.1417000000000002</v>
      </c>
      <c r="K1178">
        <v>1.1140000000000001</v>
      </c>
      <c r="L1178">
        <v>3.3992</v>
      </c>
      <c r="M1178">
        <v>0.2</v>
      </c>
      <c r="N1178" t="s">
        <v>3183</v>
      </c>
      <c r="O1178" t="s">
        <v>3183</v>
      </c>
    </row>
    <row r="1179" spans="1:15" x14ac:dyDescent="0.25">
      <c r="A1179" t="str">
        <f t="shared" si="18"/>
        <v>4_WN_3_0</v>
      </c>
      <c r="B1179">
        <v>4</v>
      </c>
      <c r="C1179" t="s">
        <v>139</v>
      </c>
      <c r="D1179">
        <v>3</v>
      </c>
      <c r="E1179">
        <v>0</v>
      </c>
      <c r="F1179">
        <v>79602.642297307844</v>
      </c>
      <c r="G1179">
        <v>1667.450417247047</v>
      </c>
      <c r="H1179">
        <v>1241.3813313618209</v>
      </c>
      <c r="I1179">
        <v>2908.8317486088672</v>
      </c>
      <c r="J1179">
        <v>2.0947</v>
      </c>
      <c r="K1179">
        <v>1.133</v>
      </c>
      <c r="L1179">
        <v>3.3788</v>
      </c>
      <c r="M1179">
        <v>0.2</v>
      </c>
      <c r="N1179" t="s">
        <v>3183</v>
      </c>
      <c r="O1179" t="s">
        <v>3183</v>
      </c>
    </row>
    <row r="1180" spans="1:15" x14ac:dyDescent="0.25">
      <c r="A1180" t="str">
        <f t="shared" si="18"/>
        <v>4_WN_4_0</v>
      </c>
      <c r="B1180">
        <v>4</v>
      </c>
      <c r="C1180" t="s">
        <v>139</v>
      </c>
      <c r="D1180">
        <v>4</v>
      </c>
      <c r="E1180">
        <v>0</v>
      </c>
      <c r="F1180">
        <v>105925.8806250809</v>
      </c>
      <c r="G1180">
        <v>2203.7802692422429</v>
      </c>
      <c r="H1180">
        <v>1686.8902068605289</v>
      </c>
      <c r="I1180">
        <v>3890.6704761027722</v>
      </c>
      <c r="J1180">
        <v>2.0804999999999998</v>
      </c>
      <c r="K1180">
        <v>1.1539999999999999</v>
      </c>
      <c r="L1180">
        <v>3.3969999999999998</v>
      </c>
      <c r="M1180">
        <v>0.2</v>
      </c>
      <c r="N1180" t="s">
        <v>3183</v>
      </c>
      <c r="O1180" t="s">
        <v>3183</v>
      </c>
    </row>
    <row r="1181" spans="1:15" x14ac:dyDescent="0.25">
      <c r="A1181" t="str">
        <f t="shared" si="18"/>
        <v>4_WN_5_0</v>
      </c>
      <c r="B1181">
        <v>4</v>
      </c>
      <c r="C1181" t="s">
        <v>139</v>
      </c>
      <c r="D1181">
        <v>5</v>
      </c>
      <c r="E1181">
        <v>0</v>
      </c>
      <c r="F1181">
        <v>132506.63511770661</v>
      </c>
      <c r="G1181">
        <v>2762.5735133573698</v>
      </c>
      <c r="H1181">
        <v>2149.564558933364</v>
      </c>
      <c r="I1181">
        <v>4912.1380722907343</v>
      </c>
      <c r="J1181">
        <v>2.0849000000000002</v>
      </c>
      <c r="K1181">
        <v>1.177</v>
      </c>
      <c r="L1181">
        <v>3.4312999999999998</v>
      </c>
      <c r="M1181">
        <v>0.2</v>
      </c>
      <c r="N1181" t="s">
        <v>3183</v>
      </c>
      <c r="O1181" t="s">
        <v>3183</v>
      </c>
    </row>
    <row r="1182" spans="1:15" x14ac:dyDescent="0.25">
      <c r="A1182" t="str">
        <f t="shared" si="18"/>
        <v>5_WN_1_0</v>
      </c>
      <c r="B1182">
        <v>5</v>
      </c>
      <c r="C1182" t="s">
        <v>139</v>
      </c>
      <c r="D1182">
        <v>1</v>
      </c>
      <c r="E1182">
        <v>0</v>
      </c>
      <c r="F1182">
        <v>36593.343322674496</v>
      </c>
      <c r="G1182">
        <v>809.2550171872424</v>
      </c>
      <c r="H1182">
        <v>514.13521134133862</v>
      </c>
      <c r="I1182">
        <v>1323.390228528581</v>
      </c>
      <c r="J1182">
        <v>2.2115</v>
      </c>
      <c r="K1182">
        <v>1.405</v>
      </c>
      <c r="L1182">
        <v>3.4163999999999999</v>
      </c>
      <c r="M1182">
        <v>0.2</v>
      </c>
      <c r="N1182" t="s">
        <v>3183</v>
      </c>
      <c r="O1182" t="s">
        <v>3183</v>
      </c>
    </row>
    <row r="1183" spans="1:15" x14ac:dyDescent="0.25">
      <c r="A1183" t="str">
        <f t="shared" si="18"/>
        <v>5_WN_2_0</v>
      </c>
      <c r="B1183">
        <v>5</v>
      </c>
      <c r="C1183" t="s">
        <v>139</v>
      </c>
      <c r="D1183">
        <v>2</v>
      </c>
      <c r="E1183">
        <v>0</v>
      </c>
      <c r="F1183">
        <v>73217.835545205278</v>
      </c>
      <c r="G1183">
        <v>1568.111913437906</v>
      </c>
      <c r="H1183">
        <v>1043.0150501754199</v>
      </c>
      <c r="I1183">
        <v>2611.126963613327</v>
      </c>
      <c r="J1183">
        <v>2.1417000000000002</v>
      </c>
      <c r="K1183">
        <v>1.427</v>
      </c>
      <c r="L1183">
        <v>3.3666</v>
      </c>
      <c r="M1183">
        <v>0.2</v>
      </c>
      <c r="N1183" t="s">
        <v>3183</v>
      </c>
      <c r="O1183" t="s">
        <v>3183</v>
      </c>
    </row>
    <row r="1184" spans="1:15" x14ac:dyDescent="0.25">
      <c r="A1184" t="str">
        <f t="shared" si="18"/>
        <v>5_WN_3_0</v>
      </c>
      <c r="B1184">
        <v>5</v>
      </c>
      <c r="C1184" t="s">
        <v>139</v>
      </c>
      <c r="D1184">
        <v>3</v>
      </c>
      <c r="E1184">
        <v>0</v>
      </c>
      <c r="F1184">
        <v>109640.24174536941</v>
      </c>
      <c r="G1184">
        <v>2296.6532462901191</v>
      </c>
      <c r="H1184">
        <v>1591.193490164557</v>
      </c>
      <c r="I1184">
        <v>3887.8467364546759</v>
      </c>
      <c r="J1184">
        <v>2.0947</v>
      </c>
      <c r="K1184">
        <v>1.452</v>
      </c>
      <c r="L1184">
        <v>3.3460999999999999</v>
      </c>
      <c r="M1184">
        <v>0.2</v>
      </c>
      <c r="N1184" t="s">
        <v>3183</v>
      </c>
      <c r="O1184" t="s">
        <v>3183</v>
      </c>
    </row>
    <row r="1185" spans="1:15" x14ac:dyDescent="0.25">
      <c r="A1185" t="str">
        <f t="shared" si="18"/>
        <v>5_WN_4_0</v>
      </c>
      <c r="B1185">
        <v>5</v>
      </c>
      <c r="C1185" t="s">
        <v>139</v>
      </c>
      <c r="D1185">
        <v>4</v>
      </c>
      <c r="E1185">
        <v>0</v>
      </c>
      <c r="F1185">
        <v>145896.40272805089</v>
      </c>
      <c r="G1185">
        <v>3035.3640846613739</v>
      </c>
      <c r="H1185">
        <v>2165.1265855089318</v>
      </c>
      <c r="I1185">
        <v>5200.4906701703067</v>
      </c>
      <c r="J1185">
        <v>2.0804999999999998</v>
      </c>
      <c r="K1185">
        <v>1.4810000000000001</v>
      </c>
      <c r="L1185">
        <v>3.3641000000000001</v>
      </c>
      <c r="M1185">
        <v>0.2</v>
      </c>
      <c r="N1185" t="s">
        <v>3183</v>
      </c>
      <c r="O1185" t="s">
        <v>3183</v>
      </c>
    </row>
    <row r="1186" spans="1:15" x14ac:dyDescent="0.25">
      <c r="A1186" t="str">
        <f t="shared" si="18"/>
        <v>5_WN_5_0</v>
      </c>
      <c r="B1186">
        <v>5</v>
      </c>
      <c r="C1186" t="s">
        <v>139</v>
      </c>
      <c r="D1186">
        <v>5</v>
      </c>
      <c r="E1186">
        <v>0</v>
      </c>
      <c r="F1186">
        <v>182507.25211997319</v>
      </c>
      <c r="G1186">
        <v>3805.0147470305792</v>
      </c>
      <c r="H1186">
        <v>2762.787428959587</v>
      </c>
      <c r="I1186">
        <v>6567.8021759901658</v>
      </c>
      <c r="J1186">
        <v>2.0849000000000002</v>
      </c>
      <c r="K1186">
        <v>1.512</v>
      </c>
      <c r="L1186">
        <v>3.3984000000000001</v>
      </c>
      <c r="M1186">
        <v>0.2</v>
      </c>
      <c r="N1186" t="s">
        <v>3183</v>
      </c>
      <c r="O1186" t="s">
        <v>3183</v>
      </c>
    </row>
    <row r="1187" spans="1:15" x14ac:dyDescent="0.25">
      <c r="A1187" t="str">
        <f t="shared" si="18"/>
        <v>6_WN_1_0</v>
      </c>
      <c r="B1187">
        <v>6</v>
      </c>
      <c r="C1187" t="s">
        <v>139</v>
      </c>
      <c r="D1187">
        <v>1</v>
      </c>
      <c r="E1187">
        <v>0</v>
      </c>
      <c r="F1187">
        <v>46618.642170014158</v>
      </c>
      <c r="G1187">
        <v>1030.962646344592</v>
      </c>
      <c r="H1187">
        <v>626.29482189425084</v>
      </c>
      <c r="I1187">
        <v>1657.2574682388431</v>
      </c>
      <c r="J1187">
        <v>2.2115</v>
      </c>
      <c r="K1187">
        <v>1.7110000000000001</v>
      </c>
      <c r="L1187">
        <v>3.3978999999999999</v>
      </c>
      <c r="M1187">
        <v>0.2</v>
      </c>
      <c r="N1187" t="s">
        <v>3183</v>
      </c>
      <c r="O1187" t="s">
        <v>3183</v>
      </c>
    </row>
    <row r="1188" spans="1:15" x14ac:dyDescent="0.25">
      <c r="A1188" t="str">
        <f t="shared" si="18"/>
        <v>6_WN_2_0</v>
      </c>
      <c r="B1188">
        <v>6</v>
      </c>
      <c r="C1188" t="s">
        <v>139</v>
      </c>
      <c r="D1188">
        <v>2</v>
      </c>
      <c r="E1188">
        <v>0</v>
      </c>
      <c r="F1188">
        <v>93276.966951250404</v>
      </c>
      <c r="G1188">
        <v>1997.7198456693261</v>
      </c>
      <c r="H1188">
        <v>1271.363858919013</v>
      </c>
      <c r="I1188">
        <v>3269.08370458834</v>
      </c>
      <c r="J1188">
        <v>2.1417000000000002</v>
      </c>
      <c r="K1188">
        <v>1.7390000000000001</v>
      </c>
      <c r="L1188">
        <v>3.3479999999999999</v>
      </c>
      <c r="M1188">
        <v>0.2</v>
      </c>
      <c r="N1188" t="s">
        <v>3183</v>
      </c>
      <c r="O1188" t="s">
        <v>3183</v>
      </c>
    </row>
    <row r="1189" spans="1:15" x14ac:dyDescent="0.25">
      <c r="A1189" t="str">
        <f t="shared" si="18"/>
        <v>6_WN_3_0</v>
      </c>
      <c r="B1189">
        <v>6</v>
      </c>
      <c r="C1189" t="s">
        <v>139</v>
      </c>
      <c r="D1189">
        <v>3</v>
      </c>
      <c r="E1189">
        <v>0</v>
      </c>
      <c r="F1189">
        <v>139677.84119343091</v>
      </c>
      <c r="G1189">
        <v>2925.8560753331922</v>
      </c>
      <c r="H1189">
        <v>1941.005648967292</v>
      </c>
      <c r="I1189">
        <v>4866.8617243004837</v>
      </c>
      <c r="J1189">
        <v>2.0947</v>
      </c>
      <c r="K1189">
        <v>1.7709999999999999</v>
      </c>
      <c r="L1189">
        <v>3.3273999999999999</v>
      </c>
      <c r="M1189">
        <v>0.2</v>
      </c>
      <c r="N1189" t="s">
        <v>3183</v>
      </c>
      <c r="O1189" t="s">
        <v>3183</v>
      </c>
    </row>
    <row r="1190" spans="1:15" x14ac:dyDescent="0.25">
      <c r="A1190" t="str">
        <f t="shared" si="18"/>
        <v>6_WN_4_0</v>
      </c>
      <c r="B1190">
        <v>6</v>
      </c>
      <c r="C1190" t="s">
        <v>139</v>
      </c>
      <c r="D1190">
        <v>4</v>
      </c>
      <c r="E1190">
        <v>0</v>
      </c>
      <c r="F1190">
        <v>185866.92483102091</v>
      </c>
      <c r="G1190">
        <v>3866.9479000805072</v>
      </c>
      <c r="H1190">
        <v>2643.3629641573361</v>
      </c>
      <c r="I1190">
        <v>6510.3108642378429</v>
      </c>
      <c r="J1190">
        <v>2.0804999999999998</v>
      </c>
      <c r="K1190">
        <v>1.8080000000000001</v>
      </c>
      <c r="L1190">
        <v>3.3454000000000002</v>
      </c>
      <c r="M1190">
        <v>0.2</v>
      </c>
      <c r="N1190" t="s">
        <v>3183</v>
      </c>
      <c r="O1190" t="s">
        <v>3183</v>
      </c>
    </row>
    <row r="1191" spans="1:15" x14ac:dyDescent="0.25">
      <c r="A1191" t="str">
        <f t="shared" si="18"/>
        <v>6_WN_5_0</v>
      </c>
      <c r="B1191">
        <v>6</v>
      </c>
      <c r="C1191" t="s">
        <v>139</v>
      </c>
      <c r="D1191">
        <v>5</v>
      </c>
      <c r="E1191">
        <v>0</v>
      </c>
      <c r="F1191">
        <v>232507.86912223979</v>
      </c>
      <c r="G1191">
        <v>4847.4559807037867</v>
      </c>
      <c r="H1191">
        <v>3376.0102989858092</v>
      </c>
      <c r="I1191">
        <v>8223.4662796895955</v>
      </c>
      <c r="J1191">
        <v>2.0849000000000002</v>
      </c>
      <c r="K1191">
        <v>1.8480000000000001</v>
      </c>
      <c r="L1191">
        <v>3.3797000000000001</v>
      </c>
      <c r="M1191">
        <v>0.2</v>
      </c>
      <c r="N1191" t="s">
        <v>3183</v>
      </c>
      <c r="O1191" t="s">
        <v>3183</v>
      </c>
    </row>
    <row r="1192" spans="1:15" x14ac:dyDescent="0.25">
      <c r="A1192" t="str">
        <f t="shared" si="18"/>
        <v>7_WN_1_0</v>
      </c>
      <c r="B1192">
        <v>7</v>
      </c>
      <c r="C1192" t="s">
        <v>139</v>
      </c>
      <c r="D1192">
        <v>1</v>
      </c>
      <c r="E1192">
        <v>0</v>
      </c>
      <c r="F1192">
        <v>56643.94101735382</v>
      </c>
      <c r="G1192">
        <v>1252.6702755019419</v>
      </c>
      <c r="H1192">
        <v>738.45443244716353</v>
      </c>
      <c r="I1192">
        <v>1991.124707949105</v>
      </c>
      <c r="J1192">
        <v>2.2115</v>
      </c>
      <c r="K1192">
        <v>2.0179999999999998</v>
      </c>
      <c r="L1192">
        <v>3.3858999999999999</v>
      </c>
      <c r="M1192">
        <v>0.2</v>
      </c>
      <c r="N1192" t="s">
        <v>3183</v>
      </c>
      <c r="O1192" t="s">
        <v>3183</v>
      </c>
    </row>
    <row r="1193" spans="1:15" x14ac:dyDescent="0.25">
      <c r="A1193" t="str">
        <f t="shared" si="18"/>
        <v>7_WN_2_0</v>
      </c>
      <c r="B1193">
        <v>7</v>
      </c>
      <c r="C1193" t="s">
        <v>139</v>
      </c>
      <c r="D1193">
        <v>2</v>
      </c>
      <c r="E1193">
        <v>0</v>
      </c>
      <c r="F1193">
        <v>113336.0983572955</v>
      </c>
      <c r="G1193">
        <v>2427.3277779007458</v>
      </c>
      <c r="H1193">
        <v>1499.7126676626069</v>
      </c>
      <c r="I1193">
        <v>3927.040445563352</v>
      </c>
      <c r="J1193">
        <v>2.1417000000000002</v>
      </c>
      <c r="K1193">
        <v>2.052</v>
      </c>
      <c r="L1193">
        <v>3.3359999999999999</v>
      </c>
      <c r="M1193">
        <v>0.2</v>
      </c>
      <c r="N1193" t="s">
        <v>3183</v>
      </c>
      <c r="O1193" t="s">
        <v>3183</v>
      </c>
    </row>
    <row r="1194" spans="1:15" x14ac:dyDescent="0.25">
      <c r="A1194" t="str">
        <f t="shared" si="18"/>
        <v>7_WN_3_0</v>
      </c>
      <c r="B1194">
        <v>7</v>
      </c>
      <c r="C1194" t="s">
        <v>139</v>
      </c>
      <c r="D1194">
        <v>3</v>
      </c>
      <c r="E1194">
        <v>0</v>
      </c>
      <c r="F1194">
        <v>169715.4406414924</v>
      </c>
      <c r="G1194">
        <v>3555.0589043762639</v>
      </c>
      <c r="H1194">
        <v>2290.8178077700281</v>
      </c>
      <c r="I1194">
        <v>5845.8767121462924</v>
      </c>
      <c r="J1194">
        <v>2.0947</v>
      </c>
      <c r="K1194">
        <v>2.09</v>
      </c>
      <c r="L1194">
        <v>3.3153999999999999</v>
      </c>
      <c r="M1194">
        <v>0.2</v>
      </c>
      <c r="N1194" t="s">
        <v>3183</v>
      </c>
      <c r="O1194" t="s">
        <v>3183</v>
      </c>
    </row>
    <row r="1195" spans="1:15" x14ac:dyDescent="0.25">
      <c r="A1195" t="str">
        <f t="shared" si="18"/>
        <v>7_WN_4_0</v>
      </c>
      <c r="B1195">
        <v>7</v>
      </c>
      <c r="C1195" t="s">
        <v>139</v>
      </c>
      <c r="D1195">
        <v>4</v>
      </c>
      <c r="E1195">
        <v>0</v>
      </c>
      <c r="F1195">
        <v>225837.44693399101</v>
      </c>
      <c r="G1195">
        <v>4698.5317154996392</v>
      </c>
      <c r="H1195">
        <v>3121.5993428057409</v>
      </c>
      <c r="I1195">
        <v>7820.1310583053801</v>
      </c>
      <c r="J1195">
        <v>2.0804999999999998</v>
      </c>
      <c r="K1195">
        <v>2.1349999999999998</v>
      </c>
      <c r="L1195">
        <v>3.3332999999999999</v>
      </c>
      <c r="M1195">
        <v>0.2</v>
      </c>
      <c r="N1195" t="s">
        <v>3183</v>
      </c>
      <c r="O1195" t="s">
        <v>3183</v>
      </c>
    </row>
    <row r="1196" spans="1:15" x14ac:dyDescent="0.25">
      <c r="A1196" t="str">
        <f t="shared" si="18"/>
        <v>7_WN_5_0</v>
      </c>
      <c r="B1196">
        <v>7</v>
      </c>
      <c r="C1196" t="s">
        <v>139</v>
      </c>
      <c r="D1196">
        <v>5</v>
      </c>
      <c r="E1196">
        <v>0</v>
      </c>
      <c r="F1196">
        <v>282508.48612450628</v>
      </c>
      <c r="G1196">
        <v>5889.8972143769952</v>
      </c>
      <c r="H1196">
        <v>3989.2331690120309</v>
      </c>
      <c r="I1196">
        <v>9879.130383389027</v>
      </c>
      <c r="J1196">
        <v>2.0849000000000002</v>
      </c>
      <c r="K1196">
        <v>2.1829999999999998</v>
      </c>
      <c r="L1196">
        <v>3.3675999999999999</v>
      </c>
      <c r="M1196">
        <v>0.2</v>
      </c>
      <c r="N1196" t="s">
        <v>3183</v>
      </c>
      <c r="O1196" t="s">
        <v>3183</v>
      </c>
    </row>
    <row r="1197" spans="1:15" x14ac:dyDescent="0.25">
      <c r="A1197" t="str">
        <f t="shared" si="18"/>
        <v>8_WN_1_0</v>
      </c>
      <c r="B1197">
        <v>8</v>
      </c>
      <c r="C1197" t="s">
        <v>139</v>
      </c>
      <c r="D1197">
        <v>1</v>
      </c>
      <c r="E1197">
        <v>0</v>
      </c>
      <c r="F1197">
        <v>68799.61586975315</v>
      </c>
      <c r="G1197">
        <v>1521.490775855229</v>
      </c>
      <c r="H1197">
        <v>874.83032255127273</v>
      </c>
      <c r="I1197">
        <v>2396.3210984065008</v>
      </c>
      <c r="J1197">
        <v>2.2115</v>
      </c>
      <c r="K1197">
        <v>2.39</v>
      </c>
      <c r="L1197">
        <v>3.3765999999999998</v>
      </c>
      <c r="M1197">
        <v>0.2</v>
      </c>
      <c r="N1197" t="s">
        <v>3183</v>
      </c>
      <c r="O1197" t="s">
        <v>3183</v>
      </c>
    </row>
    <row r="1198" spans="1:15" x14ac:dyDescent="0.25">
      <c r="A1198" t="str">
        <f t="shared" si="18"/>
        <v>8_WN_2_0</v>
      </c>
      <c r="B1198">
        <v>8</v>
      </c>
      <c r="C1198" t="s">
        <v>139</v>
      </c>
      <c r="D1198">
        <v>2</v>
      </c>
      <c r="E1198">
        <v>0</v>
      </c>
      <c r="F1198">
        <v>137657.79518712519</v>
      </c>
      <c r="G1198">
        <v>2948.2273957313432</v>
      </c>
      <c r="H1198">
        <v>1777.3640601122031</v>
      </c>
      <c r="I1198">
        <v>4725.5914558435452</v>
      </c>
      <c r="J1198">
        <v>2.1417000000000002</v>
      </c>
      <c r="K1198">
        <v>2.431</v>
      </c>
      <c r="L1198">
        <v>3.3266</v>
      </c>
      <c r="M1198">
        <v>0.2</v>
      </c>
      <c r="N1198" t="s">
        <v>3183</v>
      </c>
      <c r="O1198" t="s">
        <v>3183</v>
      </c>
    </row>
    <row r="1199" spans="1:15" x14ac:dyDescent="0.25">
      <c r="A1199" t="str">
        <f t="shared" si="18"/>
        <v>8_WN_3_0</v>
      </c>
      <c r="B1199">
        <v>8</v>
      </c>
      <c r="C1199" t="s">
        <v>139</v>
      </c>
      <c r="D1199">
        <v>3</v>
      </c>
      <c r="E1199">
        <v>0</v>
      </c>
      <c r="F1199">
        <v>206136.02997226699</v>
      </c>
      <c r="G1199">
        <v>4317.9673345909896</v>
      </c>
      <c r="H1199">
        <v>2716.1575917688101</v>
      </c>
      <c r="I1199">
        <v>7034.1249263597992</v>
      </c>
      <c r="J1199">
        <v>2.0947</v>
      </c>
      <c r="K1199">
        <v>2.4780000000000002</v>
      </c>
      <c r="L1199">
        <v>3.306</v>
      </c>
      <c r="M1199">
        <v>0.2</v>
      </c>
      <c r="N1199" t="s">
        <v>3183</v>
      </c>
      <c r="O1199" t="s">
        <v>3183</v>
      </c>
    </row>
    <row r="1200" spans="1:15" x14ac:dyDescent="0.25">
      <c r="A1200" t="str">
        <f t="shared" si="18"/>
        <v>8_WN_4_0</v>
      </c>
      <c r="B1200">
        <v>8</v>
      </c>
      <c r="C1200" t="s">
        <v>139</v>
      </c>
      <c r="D1200">
        <v>4</v>
      </c>
      <c r="E1200">
        <v>0</v>
      </c>
      <c r="F1200">
        <v>274301.70498384209</v>
      </c>
      <c r="G1200">
        <v>5706.827091695337</v>
      </c>
      <c r="H1200">
        <v>3703.0913032077769</v>
      </c>
      <c r="I1200">
        <v>9409.9183949031139</v>
      </c>
      <c r="J1200">
        <v>2.0804999999999998</v>
      </c>
      <c r="K1200">
        <v>2.5329999999999999</v>
      </c>
      <c r="L1200">
        <v>3.3239000000000001</v>
      </c>
      <c r="M1200">
        <v>0.2</v>
      </c>
      <c r="N1200" t="s">
        <v>3183</v>
      </c>
      <c r="O1200" t="s">
        <v>3183</v>
      </c>
    </row>
    <row r="1201" spans="1:15" x14ac:dyDescent="0.25">
      <c r="A1201" t="str">
        <f t="shared" si="18"/>
        <v>8_WN_5_0</v>
      </c>
      <c r="B1201">
        <v>8</v>
      </c>
      <c r="C1201" t="s">
        <v>139</v>
      </c>
      <c r="D1201">
        <v>5</v>
      </c>
      <c r="E1201">
        <v>0</v>
      </c>
      <c r="F1201">
        <v>343134.23423975462</v>
      </c>
      <c r="G1201">
        <v>7153.8572102057606</v>
      </c>
      <c r="H1201">
        <v>4734.8564314302776</v>
      </c>
      <c r="I1201">
        <v>11888.713641636041</v>
      </c>
      <c r="J1201">
        <v>2.0849000000000002</v>
      </c>
      <c r="K1201">
        <v>2.5920000000000001</v>
      </c>
      <c r="L1201">
        <v>3.3582999999999998</v>
      </c>
      <c r="M1201">
        <v>0.2</v>
      </c>
      <c r="N1201" t="s">
        <v>3183</v>
      </c>
      <c r="O1201" t="s">
        <v>3183</v>
      </c>
    </row>
    <row r="1202" spans="1:15" x14ac:dyDescent="0.25">
      <c r="A1202" t="str">
        <f t="shared" si="18"/>
        <v>9_WN_1_0</v>
      </c>
      <c r="B1202">
        <v>9</v>
      </c>
      <c r="C1202" t="s">
        <v>139</v>
      </c>
      <c r="D1202">
        <v>1</v>
      </c>
      <c r="E1202">
        <v>0</v>
      </c>
      <c r="F1202">
        <v>81114.534159183968</v>
      </c>
      <c r="G1202">
        <v>1775.5199370742839</v>
      </c>
      <c r="H1202">
        <v>779.74643533815401</v>
      </c>
      <c r="I1202">
        <v>2555.2663724124382</v>
      </c>
      <c r="J1202">
        <v>2.1888999999999998</v>
      </c>
      <c r="K1202">
        <v>2.13</v>
      </c>
      <c r="L1202">
        <v>2.8569</v>
      </c>
      <c r="M1202">
        <v>0.65</v>
      </c>
      <c r="N1202" t="s">
        <v>3183</v>
      </c>
      <c r="O1202" t="s">
        <v>3183</v>
      </c>
    </row>
    <row r="1203" spans="1:15" x14ac:dyDescent="0.25">
      <c r="A1203" t="str">
        <f t="shared" si="18"/>
        <v>9_WN_2_0</v>
      </c>
      <c r="B1203">
        <v>9</v>
      </c>
      <c r="C1203" t="s">
        <v>139</v>
      </c>
      <c r="D1203">
        <v>2</v>
      </c>
      <c r="E1203">
        <v>0</v>
      </c>
      <c r="F1203">
        <v>162256.27561759719</v>
      </c>
      <c r="G1203">
        <v>3439.03105415042</v>
      </c>
      <c r="H1203">
        <v>1573.341532500101</v>
      </c>
      <c r="I1203">
        <v>5012.372586650521</v>
      </c>
      <c r="J1203">
        <v>2.1194999999999999</v>
      </c>
      <c r="K1203">
        <v>2.1520000000000001</v>
      </c>
      <c r="L1203">
        <v>2.7963</v>
      </c>
      <c r="M1203">
        <v>0.65</v>
      </c>
      <c r="N1203" t="s">
        <v>3183</v>
      </c>
      <c r="O1203" t="s">
        <v>3183</v>
      </c>
    </row>
    <row r="1204" spans="1:15" x14ac:dyDescent="0.25">
      <c r="A1204" t="str">
        <f t="shared" si="18"/>
        <v>9_WN_3_0</v>
      </c>
      <c r="B1204">
        <v>9</v>
      </c>
      <c r="C1204" t="s">
        <v>139</v>
      </c>
      <c r="D1204">
        <v>3</v>
      </c>
      <c r="E1204">
        <v>0</v>
      </c>
      <c r="F1204">
        <v>243045.70031263839</v>
      </c>
      <c r="G1204">
        <v>5038.5906349717952</v>
      </c>
      <c r="H1204">
        <v>2388.1178972711068</v>
      </c>
      <c r="I1204">
        <v>7426.708532242902</v>
      </c>
      <c r="J1204">
        <v>2.0731000000000002</v>
      </c>
      <c r="K1204">
        <v>2.1789999999999998</v>
      </c>
      <c r="L1204">
        <v>2.7625999999999999</v>
      </c>
      <c r="M1204">
        <v>0.65</v>
      </c>
      <c r="N1204" t="s">
        <v>3183</v>
      </c>
      <c r="O1204" t="s">
        <v>3183</v>
      </c>
    </row>
    <row r="1205" spans="1:15" x14ac:dyDescent="0.25">
      <c r="A1205" t="str">
        <f t="shared" si="18"/>
        <v>9_WN_4_0</v>
      </c>
      <c r="B1205">
        <v>9</v>
      </c>
      <c r="C1205" t="s">
        <v>139</v>
      </c>
      <c r="D1205">
        <v>4</v>
      </c>
      <c r="E1205">
        <v>0</v>
      </c>
      <c r="F1205">
        <v>323537.91367769212</v>
      </c>
      <c r="G1205">
        <v>6660.5440717283154</v>
      </c>
      <c r="H1205">
        <v>3242.2947679219128</v>
      </c>
      <c r="I1205">
        <v>9902.8388396502287</v>
      </c>
      <c r="J1205">
        <v>2.0587</v>
      </c>
      <c r="K1205">
        <v>2.218</v>
      </c>
      <c r="L1205">
        <v>2.7671000000000001</v>
      </c>
      <c r="M1205">
        <v>0.65</v>
      </c>
      <c r="N1205" t="s">
        <v>3183</v>
      </c>
      <c r="O1205" t="s">
        <v>3183</v>
      </c>
    </row>
    <row r="1206" spans="1:15" x14ac:dyDescent="0.25">
      <c r="A1206" t="str">
        <f t="shared" si="18"/>
        <v>9_WN_5_0</v>
      </c>
      <c r="B1206">
        <v>9</v>
      </c>
      <c r="C1206" t="s">
        <v>139</v>
      </c>
      <c r="D1206">
        <v>5</v>
      </c>
      <c r="E1206">
        <v>0</v>
      </c>
      <c r="F1206">
        <v>404556.2885201656</v>
      </c>
      <c r="G1206">
        <v>8342.7497790530433</v>
      </c>
      <c r="H1206">
        <v>4134.726937429371</v>
      </c>
      <c r="I1206">
        <v>12477.476716482421</v>
      </c>
      <c r="J1206">
        <v>2.0621999999999998</v>
      </c>
      <c r="K1206">
        <v>2.2629999999999999</v>
      </c>
      <c r="L1206">
        <v>2.7907000000000002</v>
      </c>
      <c r="M1206">
        <v>0.65</v>
      </c>
      <c r="N1206" t="s">
        <v>3183</v>
      </c>
      <c r="O1206" t="s">
        <v>3183</v>
      </c>
    </row>
    <row r="1207" spans="1:15" x14ac:dyDescent="0.25">
      <c r="A1207" t="str">
        <f t="shared" si="18"/>
        <v>10_WN_1_0</v>
      </c>
      <c r="B1207">
        <v>10</v>
      </c>
      <c r="C1207" t="s">
        <v>139</v>
      </c>
      <c r="D1207">
        <v>1</v>
      </c>
      <c r="E1207">
        <v>0</v>
      </c>
      <c r="F1207">
        <v>95008.136796054634</v>
      </c>
      <c r="G1207">
        <v>2079.6376730048269</v>
      </c>
      <c r="H1207">
        <v>872.61430740937749</v>
      </c>
      <c r="I1207">
        <v>2952.2519804142039</v>
      </c>
      <c r="J1207">
        <v>2.1888999999999998</v>
      </c>
      <c r="K1207">
        <v>2.3839999999999999</v>
      </c>
      <c r="L1207">
        <v>2.8570000000000002</v>
      </c>
      <c r="M1207">
        <v>0.65</v>
      </c>
      <c r="N1207" t="s">
        <v>3183</v>
      </c>
      <c r="O1207" t="s">
        <v>3183</v>
      </c>
    </row>
    <row r="1208" spans="1:15" x14ac:dyDescent="0.25">
      <c r="A1208" t="str">
        <f t="shared" si="18"/>
        <v>10_WN_2_0</v>
      </c>
      <c r="B1208">
        <v>10</v>
      </c>
      <c r="C1208" t="s">
        <v>139</v>
      </c>
      <c r="D1208">
        <v>2</v>
      </c>
      <c r="E1208">
        <v>0</v>
      </c>
      <c r="F1208">
        <v>190048.14105992901</v>
      </c>
      <c r="G1208">
        <v>4028.0812338439518</v>
      </c>
      <c r="H1208">
        <v>1761.093175781846</v>
      </c>
      <c r="I1208">
        <v>5789.174409625798</v>
      </c>
      <c r="J1208">
        <v>2.1194999999999999</v>
      </c>
      <c r="K1208">
        <v>2.4089999999999998</v>
      </c>
      <c r="L1208">
        <v>2.7961</v>
      </c>
      <c r="M1208">
        <v>0.65</v>
      </c>
      <c r="N1208" t="s">
        <v>3183</v>
      </c>
      <c r="O1208" t="s">
        <v>3183</v>
      </c>
    </row>
    <row r="1209" spans="1:15" x14ac:dyDescent="0.25">
      <c r="A1209" t="str">
        <f t="shared" si="18"/>
        <v>10_WN_3_0</v>
      </c>
      <c r="B1209">
        <v>10</v>
      </c>
      <c r="C1209" t="s">
        <v>139</v>
      </c>
      <c r="D1209">
        <v>3</v>
      </c>
      <c r="E1209">
        <v>0</v>
      </c>
      <c r="F1209">
        <v>284675.48241946718</v>
      </c>
      <c r="G1209">
        <v>5901.6193986552007</v>
      </c>
      <c r="H1209">
        <v>2674.3534492786298</v>
      </c>
      <c r="I1209">
        <v>8575.9728479338301</v>
      </c>
      <c r="J1209">
        <v>2.0731000000000002</v>
      </c>
      <c r="K1209">
        <v>2.44</v>
      </c>
      <c r="L1209">
        <v>2.7623000000000002</v>
      </c>
      <c r="M1209">
        <v>0.65</v>
      </c>
      <c r="N1209" t="s">
        <v>3183</v>
      </c>
      <c r="O1209" t="s">
        <v>3183</v>
      </c>
    </row>
    <row r="1210" spans="1:15" x14ac:dyDescent="0.25">
      <c r="A1210" t="str">
        <f t="shared" si="18"/>
        <v>10_WN_4_0</v>
      </c>
      <c r="B1210">
        <v>10</v>
      </c>
      <c r="C1210" t="s">
        <v>139</v>
      </c>
      <c r="D1210">
        <v>4</v>
      </c>
      <c r="E1210">
        <v>0</v>
      </c>
      <c r="F1210">
        <v>378954.70497404039</v>
      </c>
      <c r="G1210">
        <v>7801.3871233120663</v>
      </c>
      <c r="H1210">
        <v>3632.6983128485999</v>
      </c>
      <c r="I1210">
        <v>11434.085436160671</v>
      </c>
      <c r="J1210">
        <v>2.0587</v>
      </c>
      <c r="K1210">
        <v>2.4849999999999999</v>
      </c>
      <c r="L1210">
        <v>2.7665000000000002</v>
      </c>
      <c r="M1210">
        <v>0.65</v>
      </c>
      <c r="N1210" t="s">
        <v>3183</v>
      </c>
      <c r="O1210" t="s">
        <v>3183</v>
      </c>
    </row>
    <row r="1211" spans="1:15" x14ac:dyDescent="0.25">
      <c r="A1211" t="str">
        <f t="shared" si="18"/>
        <v>10_WN_5_0</v>
      </c>
      <c r="B1211">
        <v>10</v>
      </c>
      <c r="C1211" t="s">
        <v>139</v>
      </c>
      <c r="D1211">
        <v>5</v>
      </c>
      <c r="E1211">
        <v>0</v>
      </c>
      <c r="F1211">
        <v>473850.21192378033</v>
      </c>
      <c r="G1211">
        <v>9771.7273541634804</v>
      </c>
      <c r="H1211">
        <v>4634.6772420184971</v>
      </c>
      <c r="I1211">
        <v>14406.404596181979</v>
      </c>
      <c r="J1211">
        <v>2.0621999999999998</v>
      </c>
      <c r="K1211">
        <v>2.5369999999999999</v>
      </c>
      <c r="L1211">
        <v>2.7896999999999998</v>
      </c>
      <c r="M1211">
        <v>0.65</v>
      </c>
      <c r="N1211" t="s">
        <v>3183</v>
      </c>
      <c r="O1211" t="s">
        <v>3183</v>
      </c>
    </row>
    <row r="1212" spans="1:15" x14ac:dyDescent="0.25">
      <c r="A1212" t="str">
        <f t="shared" si="18"/>
        <v>11_WN_1_0</v>
      </c>
      <c r="B1212">
        <v>11</v>
      </c>
      <c r="C1212" t="s">
        <v>139</v>
      </c>
      <c r="D1212">
        <v>1</v>
      </c>
      <c r="E1212">
        <v>0</v>
      </c>
      <c r="F1212">
        <v>116566.4838437393</v>
      </c>
      <c r="G1212">
        <v>2551.5293677584841</v>
      </c>
      <c r="H1212">
        <v>1016.638210706275</v>
      </c>
      <c r="I1212">
        <v>3568.1675784647591</v>
      </c>
      <c r="J1212">
        <v>2.1888999999999998</v>
      </c>
      <c r="K1212">
        <v>2.778</v>
      </c>
      <c r="L1212">
        <v>2.8570000000000002</v>
      </c>
      <c r="M1212">
        <v>0.65</v>
      </c>
      <c r="N1212" t="s">
        <v>3183</v>
      </c>
      <c r="O1212" t="s">
        <v>3183</v>
      </c>
    </row>
    <row r="1213" spans="1:15" x14ac:dyDescent="0.25">
      <c r="A1213" t="str">
        <f t="shared" si="18"/>
        <v>11_WN_2_0</v>
      </c>
      <c r="B1213">
        <v>11</v>
      </c>
      <c r="C1213" t="s">
        <v>139</v>
      </c>
      <c r="D1213">
        <v>2</v>
      </c>
      <c r="E1213">
        <v>0</v>
      </c>
      <c r="F1213">
        <v>233172.06621943621</v>
      </c>
      <c r="G1213">
        <v>4942.0952973118301</v>
      </c>
      <c r="H1213">
        <v>2052.267334430655</v>
      </c>
      <c r="I1213">
        <v>6994.3626317424851</v>
      </c>
      <c r="J1213">
        <v>2.1194999999999999</v>
      </c>
      <c r="K1213">
        <v>2.8069999999999999</v>
      </c>
      <c r="L1213">
        <v>2.7959000000000001</v>
      </c>
      <c r="M1213">
        <v>0.65</v>
      </c>
      <c r="N1213" t="s">
        <v>3183</v>
      </c>
      <c r="O1213" t="s">
        <v>3183</v>
      </c>
    </row>
    <row r="1214" spans="1:15" x14ac:dyDescent="0.25">
      <c r="A1214" t="str">
        <f t="shared" si="18"/>
        <v>11_WN_3_0</v>
      </c>
      <c r="B1214">
        <v>11</v>
      </c>
      <c r="C1214" t="s">
        <v>139</v>
      </c>
      <c r="D1214">
        <v>3</v>
      </c>
      <c r="E1214">
        <v>0</v>
      </c>
      <c r="F1214">
        <v>349271.34813084279</v>
      </c>
      <c r="G1214">
        <v>7240.7590074306954</v>
      </c>
      <c r="H1214">
        <v>3118.261127391992</v>
      </c>
      <c r="I1214">
        <v>10359.020134822689</v>
      </c>
      <c r="J1214">
        <v>2.0731000000000002</v>
      </c>
      <c r="K1214">
        <v>2.8450000000000002</v>
      </c>
      <c r="L1214">
        <v>2.7618999999999998</v>
      </c>
      <c r="M1214">
        <v>0.65</v>
      </c>
      <c r="N1214" t="s">
        <v>3183</v>
      </c>
      <c r="O1214" t="s">
        <v>3183</v>
      </c>
    </row>
    <row r="1215" spans="1:15" x14ac:dyDescent="0.25">
      <c r="A1215" t="str">
        <f t="shared" si="18"/>
        <v>11_WN_4_0</v>
      </c>
      <c r="B1215">
        <v>11</v>
      </c>
      <c r="C1215" t="s">
        <v>139</v>
      </c>
      <c r="D1215">
        <v>4</v>
      </c>
      <c r="E1215">
        <v>0</v>
      </c>
      <c r="F1215">
        <v>464943.51941338001</v>
      </c>
      <c r="G1215">
        <v>9571.6040408243825</v>
      </c>
      <c r="H1215">
        <v>4238.1546579467677</v>
      </c>
      <c r="I1215">
        <v>13809.758698771149</v>
      </c>
      <c r="J1215">
        <v>2.0587</v>
      </c>
      <c r="K1215">
        <v>2.899</v>
      </c>
      <c r="L1215">
        <v>2.7658</v>
      </c>
      <c r="M1215">
        <v>0.65</v>
      </c>
      <c r="N1215" t="s">
        <v>3183</v>
      </c>
      <c r="O1215" t="s">
        <v>3183</v>
      </c>
    </row>
    <row r="1216" spans="1:15" x14ac:dyDescent="0.25">
      <c r="A1216" t="str">
        <f t="shared" si="18"/>
        <v>11_WN_5_0</v>
      </c>
      <c r="B1216">
        <v>11</v>
      </c>
      <c r="C1216" t="s">
        <v>139</v>
      </c>
      <c r="D1216">
        <v>5</v>
      </c>
      <c r="E1216">
        <v>0</v>
      </c>
      <c r="F1216">
        <v>581371.81651224149</v>
      </c>
      <c r="G1216">
        <v>11989.035225473701</v>
      </c>
      <c r="H1216">
        <v>5410.0239008304452</v>
      </c>
      <c r="I1216">
        <v>17399.05912630415</v>
      </c>
      <c r="J1216">
        <v>2.0621999999999998</v>
      </c>
      <c r="K1216">
        <v>2.9609999999999999</v>
      </c>
      <c r="L1216">
        <v>2.7885</v>
      </c>
      <c r="M1216">
        <v>0.65</v>
      </c>
      <c r="N1216" t="s">
        <v>3183</v>
      </c>
      <c r="O1216" t="s">
        <v>3183</v>
      </c>
    </row>
    <row r="1217" spans="1:15" x14ac:dyDescent="0.25">
      <c r="A1217" t="str">
        <f t="shared" si="18"/>
        <v>12_WN_1_0</v>
      </c>
      <c r="B1217">
        <v>12</v>
      </c>
      <c r="C1217" t="s">
        <v>139</v>
      </c>
      <c r="D1217">
        <v>1</v>
      </c>
      <c r="E1217">
        <v>0</v>
      </c>
      <c r="F1217">
        <v>141634.32924802389</v>
      </c>
      <c r="G1217">
        <v>3100.2406407278531</v>
      </c>
      <c r="H1217">
        <v>1184.272589953483</v>
      </c>
      <c r="I1217">
        <v>4284.5132306813366</v>
      </c>
      <c r="J1217">
        <v>2.1888999999999998</v>
      </c>
      <c r="K1217">
        <v>3.2360000000000002</v>
      </c>
      <c r="L1217">
        <v>2.8571</v>
      </c>
      <c r="M1217">
        <v>0.65</v>
      </c>
      <c r="N1217" t="s">
        <v>3183</v>
      </c>
      <c r="O1217" t="s">
        <v>3183</v>
      </c>
    </row>
    <row r="1218" spans="1:15" x14ac:dyDescent="0.25">
      <c r="A1218" t="str">
        <f t="shared" si="18"/>
        <v>12_WN_2_0</v>
      </c>
      <c r="B1218">
        <v>12</v>
      </c>
      <c r="C1218" t="s">
        <v>139</v>
      </c>
      <c r="D1218">
        <v>2</v>
      </c>
      <c r="E1218">
        <v>0</v>
      </c>
      <c r="F1218">
        <v>283316.16524211911</v>
      </c>
      <c r="G1218">
        <v>6004.9023478558756</v>
      </c>
      <c r="H1218">
        <v>2391.174961710416</v>
      </c>
      <c r="I1218">
        <v>8396.0773095662917</v>
      </c>
      <c r="J1218">
        <v>2.1194999999999999</v>
      </c>
      <c r="K1218">
        <v>3.2709999999999999</v>
      </c>
      <c r="L1218">
        <v>2.7957999999999998</v>
      </c>
      <c r="M1218">
        <v>0.65</v>
      </c>
      <c r="N1218" t="s">
        <v>3183</v>
      </c>
      <c r="O1218" t="s">
        <v>3183</v>
      </c>
    </row>
    <row r="1219" spans="1:15" x14ac:dyDescent="0.25">
      <c r="A1219" t="str">
        <f t="shared" si="18"/>
        <v>12_WN_3_0</v>
      </c>
      <c r="B1219">
        <v>12</v>
      </c>
      <c r="C1219" t="s">
        <v>139</v>
      </c>
      <c r="D1219">
        <v>3</v>
      </c>
      <c r="E1219">
        <v>0</v>
      </c>
      <c r="F1219">
        <v>424382.81988825608</v>
      </c>
      <c r="G1219">
        <v>8797.8980874021981</v>
      </c>
      <c r="H1219">
        <v>3634.940556015742</v>
      </c>
      <c r="I1219">
        <v>12432.838643417939</v>
      </c>
      <c r="J1219">
        <v>2.0731000000000002</v>
      </c>
      <c r="K1219">
        <v>3.3170000000000002</v>
      </c>
      <c r="L1219">
        <v>2.7618</v>
      </c>
      <c r="M1219">
        <v>0.65</v>
      </c>
      <c r="N1219" t="s">
        <v>3183</v>
      </c>
      <c r="O1219" t="s">
        <v>3183</v>
      </c>
    </row>
    <row r="1220" spans="1:15" x14ac:dyDescent="0.25">
      <c r="A1220" t="str">
        <f t="shared" si="18"/>
        <v>12_WN_4_0</v>
      </c>
      <c r="B1220">
        <v>12</v>
      </c>
      <c r="C1220" t="s">
        <v>139</v>
      </c>
      <c r="D1220">
        <v>4</v>
      </c>
      <c r="E1220">
        <v>0</v>
      </c>
      <c r="F1220">
        <v>564930.51294749579</v>
      </c>
      <c r="G1220">
        <v>11629.99580537359</v>
      </c>
      <c r="H1220">
        <v>4942.8661415856186</v>
      </c>
      <c r="I1220">
        <v>16572.861946959201</v>
      </c>
      <c r="J1220">
        <v>2.0587</v>
      </c>
      <c r="K1220">
        <v>3.3809999999999998</v>
      </c>
      <c r="L1220">
        <v>2.7654000000000001</v>
      </c>
      <c r="M1220">
        <v>0.65</v>
      </c>
      <c r="N1220" t="s">
        <v>3183</v>
      </c>
      <c r="O1220" t="s">
        <v>3183</v>
      </c>
    </row>
    <row r="1221" spans="1:15" x14ac:dyDescent="0.25">
      <c r="A1221" t="str">
        <f t="shared" si="18"/>
        <v>12_WN_5_0</v>
      </c>
      <c r="B1221">
        <v>12</v>
      </c>
      <c r="C1221" t="s">
        <v>139</v>
      </c>
      <c r="D1221">
        <v>5</v>
      </c>
      <c r="E1221">
        <v>0</v>
      </c>
      <c r="F1221">
        <v>706396.93812673097</v>
      </c>
      <c r="G1221">
        <v>14567.3001921135</v>
      </c>
      <c r="H1221">
        <v>6312.4765692836972</v>
      </c>
      <c r="I1221">
        <v>20879.776761397199</v>
      </c>
      <c r="J1221">
        <v>2.0621999999999998</v>
      </c>
      <c r="K1221">
        <v>3.4550000000000001</v>
      </c>
      <c r="L1221">
        <v>2.7877000000000001</v>
      </c>
      <c r="M1221">
        <v>0.65</v>
      </c>
      <c r="N1221" t="s">
        <v>3183</v>
      </c>
      <c r="O1221" t="s">
        <v>3183</v>
      </c>
    </row>
    <row r="1222" spans="1:15" x14ac:dyDescent="0.25">
      <c r="A1222" t="str">
        <f t="shared" si="18"/>
        <v>13_WN_1_0</v>
      </c>
      <c r="B1222">
        <v>13</v>
      </c>
      <c r="C1222" t="s">
        <v>139</v>
      </c>
      <c r="D1222">
        <v>1</v>
      </c>
      <c r="E1222">
        <v>0</v>
      </c>
      <c r="F1222">
        <v>166702.1746523084</v>
      </c>
      <c r="G1222">
        <v>3648.9519136972222</v>
      </c>
      <c r="H1222">
        <v>1351.906969200691</v>
      </c>
      <c r="I1222">
        <v>5000.8588828979136</v>
      </c>
      <c r="J1222">
        <v>2.1888999999999998</v>
      </c>
      <c r="K1222">
        <v>3.694</v>
      </c>
      <c r="L1222">
        <v>2.8572000000000002</v>
      </c>
      <c r="M1222">
        <v>0.65</v>
      </c>
      <c r="N1222" t="s">
        <v>3183</v>
      </c>
      <c r="O1222" t="s">
        <v>3183</v>
      </c>
    </row>
    <row r="1223" spans="1:15" x14ac:dyDescent="0.25">
      <c r="A1223" t="str">
        <f t="shared" si="18"/>
        <v>13_WN_2_0</v>
      </c>
      <c r="B1223">
        <v>13</v>
      </c>
      <c r="C1223" t="s">
        <v>139</v>
      </c>
      <c r="D1223">
        <v>2</v>
      </c>
      <c r="E1223">
        <v>0</v>
      </c>
      <c r="F1223">
        <v>333460.26426480198</v>
      </c>
      <c r="G1223">
        <v>7067.7093983999202</v>
      </c>
      <c r="H1223">
        <v>2730.0825889901748</v>
      </c>
      <c r="I1223">
        <v>9797.7919873900955</v>
      </c>
      <c r="J1223">
        <v>2.1194999999999999</v>
      </c>
      <c r="K1223">
        <v>3.7349999999999999</v>
      </c>
      <c r="L1223">
        <v>2.7957000000000001</v>
      </c>
      <c r="M1223">
        <v>0.65</v>
      </c>
      <c r="N1223" t="s">
        <v>3183</v>
      </c>
      <c r="O1223" t="s">
        <v>3183</v>
      </c>
    </row>
    <row r="1224" spans="1:15" x14ac:dyDescent="0.25">
      <c r="A1224" t="str">
        <f t="shared" ref="A1224:A1287" si="19">B1224&amp;"_"&amp;C1224&amp;"_"&amp;D1224&amp;"_"&amp;E1224</f>
        <v>13_WN_3_0</v>
      </c>
      <c r="B1224">
        <v>13</v>
      </c>
      <c r="C1224" t="s">
        <v>139</v>
      </c>
      <c r="D1224">
        <v>3</v>
      </c>
      <c r="E1224">
        <v>0</v>
      </c>
      <c r="F1224">
        <v>499494.29164566973</v>
      </c>
      <c r="G1224">
        <v>10355.03716737371</v>
      </c>
      <c r="H1224">
        <v>4151.6199846394911</v>
      </c>
      <c r="I1224">
        <v>14506.6571520132</v>
      </c>
      <c r="J1224">
        <v>2.0731000000000002</v>
      </c>
      <c r="K1224">
        <v>3.7879999999999998</v>
      </c>
      <c r="L1224">
        <v>2.7616000000000001</v>
      </c>
      <c r="M1224">
        <v>0.65</v>
      </c>
      <c r="N1224" t="s">
        <v>3183</v>
      </c>
      <c r="O1224" t="s">
        <v>3183</v>
      </c>
    </row>
    <row r="1225" spans="1:15" x14ac:dyDescent="0.25">
      <c r="A1225" t="str">
        <f t="shared" si="19"/>
        <v>13_WN_4_0</v>
      </c>
      <c r="B1225">
        <v>13</v>
      </c>
      <c r="C1225" t="s">
        <v>139</v>
      </c>
      <c r="D1225">
        <v>4</v>
      </c>
      <c r="E1225">
        <v>0</v>
      </c>
      <c r="F1225">
        <v>664917.50648161164</v>
      </c>
      <c r="G1225">
        <v>13688.38756992279</v>
      </c>
      <c r="H1225">
        <v>5647.5776252244686</v>
      </c>
      <c r="I1225">
        <v>19335.965195147259</v>
      </c>
      <c r="J1225">
        <v>2.0587</v>
      </c>
      <c r="K1225">
        <v>3.863</v>
      </c>
      <c r="L1225">
        <v>2.7650999999999999</v>
      </c>
      <c r="M1225">
        <v>0.65</v>
      </c>
      <c r="N1225" t="s">
        <v>3183</v>
      </c>
      <c r="O1225" t="s">
        <v>3183</v>
      </c>
    </row>
    <row r="1226" spans="1:15" x14ac:dyDescent="0.25">
      <c r="A1226" t="str">
        <f t="shared" si="19"/>
        <v>13_WN_5_0</v>
      </c>
      <c r="B1226">
        <v>13</v>
      </c>
      <c r="C1226" t="s">
        <v>139</v>
      </c>
      <c r="D1226">
        <v>5</v>
      </c>
      <c r="E1226">
        <v>0</v>
      </c>
      <c r="F1226">
        <v>831422.05974122067</v>
      </c>
      <c r="G1226">
        <v>17145.565158753288</v>
      </c>
      <c r="H1226">
        <v>7214.9292377369484</v>
      </c>
      <c r="I1226">
        <v>24360.494396490241</v>
      </c>
      <c r="J1226">
        <v>2.0621999999999998</v>
      </c>
      <c r="K1226">
        <v>3.9489999999999998</v>
      </c>
      <c r="L1226">
        <v>2.7871000000000001</v>
      </c>
      <c r="M1226">
        <v>0.65</v>
      </c>
      <c r="N1226" t="s">
        <v>3183</v>
      </c>
      <c r="O1226" t="s">
        <v>3183</v>
      </c>
    </row>
    <row r="1227" spans="1:15" x14ac:dyDescent="0.25">
      <c r="A1227" t="str">
        <f t="shared" si="19"/>
        <v>14_WN_1_0</v>
      </c>
      <c r="B1227">
        <v>14</v>
      </c>
      <c r="C1227" t="s">
        <v>139</v>
      </c>
      <c r="D1227">
        <v>1</v>
      </c>
      <c r="E1227">
        <v>0</v>
      </c>
      <c r="F1227">
        <v>191770.020056593</v>
      </c>
      <c r="G1227">
        <v>4197.6631866665912</v>
      </c>
      <c r="H1227">
        <v>1519.5413484479</v>
      </c>
      <c r="I1227">
        <v>5717.2045351144916</v>
      </c>
      <c r="J1227">
        <v>2.1888999999999998</v>
      </c>
      <c r="K1227">
        <v>4.1520000000000001</v>
      </c>
      <c r="L1227">
        <v>2.8572000000000002</v>
      </c>
      <c r="M1227">
        <v>0.65</v>
      </c>
      <c r="N1227" t="s">
        <v>3183</v>
      </c>
      <c r="O1227" t="s">
        <v>3183</v>
      </c>
    </row>
    <row r="1228" spans="1:15" x14ac:dyDescent="0.25">
      <c r="A1228" t="str">
        <f t="shared" si="19"/>
        <v>14_WN_2_0</v>
      </c>
      <c r="B1228">
        <v>14</v>
      </c>
      <c r="C1228" t="s">
        <v>139</v>
      </c>
      <c r="D1228">
        <v>2</v>
      </c>
      <c r="E1228">
        <v>0</v>
      </c>
      <c r="F1228">
        <v>383604.36328748491</v>
      </c>
      <c r="G1228">
        <v>8130.5164489439658</v>
      </c>
      <c r="H1228">
        <v>3068.9902162699368</v>
      </c>
      <c r="I1228">
        <v>11199.506665213899</v>
      </c>
      <c r="J1228">
        <v>2.1194999999999999</v>
      </c>
      <c r="K1228">
        <v>4.1980000000000004</v>
      </c>
      <c r="L1228">
        <v>2.7957000000000001</v>
      </c>
      <c r="M1228">
        <v>0.65</v>
      </c>
      <c r="N1228" t="s">
        <v>3183</v>
      </c>
      <c r="O1228" t="s">
        <v>3183</v>
      </c>
    </row>
    <row r="1229" spans="1:15" x14ac:dyDescent="0.25">
      <c r="A1229" t="str">
        <f t="shared" si="19"/>
        <v>14_WN_3_0</v>
      </c>
      <c r="B1229">
        <v>14</v>
      </c>
      <c r="C1229" t="s">
        <v>139</v>
      </c>
      <c r="D1229">
        <v>3</v>
      </c>
      <c r="E1229">
        <v>0</v>
      </c>
      <c r="F1229">
        <v>574605.76340308308</v>
      </c>
      <c r="G1229">
        <v>11912.176247345211</v>
      </c>
      <c r="H1229">
        <v>4668.2994132632411</v>
      </c>
      <c r="I1229">
        <v>16580.475660608448</v>
      </c>
      <c r="J1229">
        <v>2.0731000000000002</v>
      </c>
      <c r="K1229">
        <v>4.2590000000000003</v>
      </c>
      <c r="L1229">
        <v>2.7616000000000001</v>
      </c>
      <c r="M1229">
        <v>0.65</v>
      </c>
      <c r="N1229" t="s">
        <v>3183</v>
      </c>
      <c r="O1229" t="s">
        <v>3183</v>
      </c>
    </row>
    <row r="1230" spans="1:15" x14ac:dyDescent="0.25">
      <c r="A1230" t="str">
        <f t="shared" si="19"/>
        <v>14_WN_4_0</v>
      </c>
      <c r="B1230">
        <v>14</v>
      </c>
      <c r="C1230" t="s">
        <v>139</v>
      </c>
      <c r="D1230">
        <v>4</v>
      </c>
      <c r="E1230">
        <v>0</v>
      </c>
      <c r="F1230">
        <v>764904.50001572748</v>
      </c>
      <c r="G1230">
        <v>15746.779334471999</v>
      </c>
      <c r="H1230">
        <v>6352.2891088633187</v>
      </c>
      <c r="I1230">
        <v>22099.06844333532</v>
      </c>
      <c r="J1230">
        <v>2.0587</v>
      </c>
      <c r="K1230">
        <v>4.3449999999999998</v>
      </c>
      <c r="L1230">
        <v>2.7648999999999999</v>
      </c>
      <c r="M1230">
        <v>0.65</v>
      </c>
      <c r="N1230" t="s">
        <v>3183</v>
      </c>
      <c r="O1230" t="s">
        <v>3183</v>
      </c>
    </row>
    <row r="1231" spans="1:15" x14ac:dyDescent="0.25">
      <c r="A1231" t="str">
        <f t="shared" si="19"/>
        <v>14_WN_5_0</v>
      </c>
      <c r="B1231">
        <v>14</v>
      </c>
      <c r="C1231" t="s">
        <v>139</v>
      </c>
      <c r="D1231">
        <v>5</v>
      </c>
      <c r="E1231">
        <v>0</v>
      </c>
      <c r="F1231">
        <v>956447.18135571037</v>
      </c>
      <c r="G1231">
        <v>19723.83012539308</v>
      </c>
      <c r="H1231">
        <v>8117.3819061902013</v>
      </c>
      <c r="I1231">
        <v>27841.21203158328</v>
      </c>
      <c r="J1231">
        <v>2.0621999999999998</v>
      </c>
      <c r="K1231">
        <v>4.4429999999999996</v>
      </c>
      <c r="L1231">
        <v>2.7867000000000002</v>
      </c>
      <c r="M1231">
        <v>0.65</v>
      </c>
      <c r="N1231" t="s">
        <v>3183</v>
      </c>
      <c r="O1231" t="s">
        <v>3183</v>
      </c>
    </row>
    <row r="1232" spans="1:15" x14ac:dyDescent="0.25">
      <c r="A1232" t="str">
        <f t="shared" si="19"/>
        <v>15_WN_1_0</v>
      </c>
      <c r="B1232">
        <v>15</v>
      </c>
      <c r="C1232" t="s">
        <v>139</v>
      </c>
      <c r="D1232">
        <v>1</v>
      </c>
      <c r="E1232">
        <v>0</v>
      </c>
      <c r="F1232">
        <v>233131.96497366251</v>
      </c>
      <c r="G1232">
        <v>5103.0367870660493</v>
      </c>
      <c r="H1232">
        <v>1796.57093293155</v>
      </c>
      <c r="I1232">
        <v>6899.6077199975989</v>
      </c>
      <c r="J1232">
        <v>2.1888999999999998</v>
      </c>
      <c r="K1232">
        <v>4.9089999999999998</v>
      </c>
      <c r="L1232">
        <v>2.8574999999999999</v>
      </c>
      <c r="M1232">
        <v>0.65</v>
      </c>
      <c r="N1232" t="s">
        <v>3183</v>
      </c>
      <c r="O1232" t="s">
        <v>3183</v>
      </c>
    </row>
    <row r="1233" spans="1:15" x14ac:dyDescent="0.25">
      <c r="A1233" t="str">
        <f t="shared" si="19"/>
        <v>15_WN_2_0</v>
      </c>
      <c r="B1233">
        <v>15</v>
      </c>
      <c r="C1233" t="s">
        <v>139</v>
      </c>
      <c r="D1233">
        <v>2</v>
      </c>
      <c r="E1233">
        <v>0</v>
      </c>
      <c r="F1233">
        <v>466342.12667491159</v>
      </c>
      <c r="G1233">
        <v>9884.1480823416387</v>
      </c>
      <c r="H1233">
        <v>3629.06291487311</v>
      </c>
      <c r="I1233">
        <v>13513.21099721475</v>
      </c>
      <c r="J1233">
        <v>2.1194999999999999</v>
      </c>
      <c r="K1233">
        <v>4.9649999999999999</v>
      </c>
      <c r="L1233">
        <v>2.7957999999999998</v>
      </c>
      <c r="M1233">
        <v>0.65</v>
      </c>
      <c r="N1233" t="s">
        <v>3183</v>
      </c>
      <c r="O1233" t="s">
        <v>3183</v>
      </c>
    </row>
    <row r="1234" spans="1:15" x14ac:dyDescent="0.25">
      <c r="A1234" t="str">
        <f t="shared" si="19"/>
        <v>15_WN_3_0</v>
      </c>
      <c r="B1234">
        <v>15</v>
      </c>
      <c r="C1234" t="s">
        <v>139</v>
      </c>
      <c r="D1234">
        <v>3</v>
      </c>
      <c r="E1234">
        <v>0</v>
      </c>
      <c r="F1234">
        <v>698539.6918028153</v>
      </c>
      <c r="G1234">
        <v>14481.45572929819</v>
      </c>
      <c r="H1234">
        <v>5522.1546192517844</v>
      </c>
      <c r="I1234">
        <v>20003.610348549981</v>
      </c>
      <c r="J1234">
        <v>2.0731000000000002</v>
      </c>
      <c r="K1234">
        <v>5.0380000000000003</v>
      </c>
      <c r="L1234">
        <v>2.7616000000000001</v>
      </c>
      <c r="M1234">
        <v>0.65</v>
      </c>
      <c r="N1234" t="s">
        <v>3183</v>
      </c>
      <c r="O1234" t="s">
        <v>3183</v>
      </c>
    </row>
    <row r="1235" spans="1:15" x14ac:dyDescent="0.25">
      <c r="A1235" t="str">
        <f t="shared" si="19"/>
        <v>15_WN_4_0</v>
      </c>
      <c r="B1235">
        <v>15</v>
      </c>
      <c r="C1235" t="s">
        <v>139</v>
      </c>
      <c r="D1235">
        <v>4</v>
      </c>
      <c r="E1235">
        <v>0</v>
      </c>
      <c r="F1235">
        <v>929883.0393470187</v>
      </c>
      <c r="G1235">
        <v>19143.125745978181</v>
      </c>
      <c r="H1235">
        <v>7516.8827344073361</v>
      </c>
      <c r="I1235">
        <v>26660.008480385521</v>
      </c>
      <c r="J1235">
        <v>2.0587</v>
      </c>
      <c r="K1235">
        <v>5.1420000000000003</v>
      </c>
      <c r="L1235">
        <v>2.7648000000000001</v>
      </c>
      <c r="M1235">
        <v>0.65</v>
      </c>
      <c r="N1235" t="s">
        <v>3183</v>
      </c>
      <c r="O1235" t="s">
        <v>3183</v>
      </c>
    </row>
    <row r="1236" spans="1:15" x14ac:dyDescent="0.25">
      <c r="A1236" t="str">
        <f t="shared" si="19"/>
        <v>15_WN_5_0</v>
      </c>
      <c r="B1236">
        <v>15</v>
      </c>
      <c r="C1236" t="s">
        <v>139</v>
      </c>
      <c r="D1236">
        <v>5</v>
      </c>
      <c r="E1236">
        <v>0</v>
      </c>
      <c r="F1236">
        <v>1162738.6320196181</v>
      </c>
      <c r="G1236">
        <v>23977.96732034874</v>
      </c>
      <c r="H1236">
        <v>9608.7590859814918</v>
      </c>
      <c r="I1236">
        <v>33586.726406330243</v>
      </c>
      <c r="J1236">
        <v>2.0621999999999998</v>
      </c>
      <c r="K1236">
        <v>5.2590000000000003</v>
      </c>
      <c r="L1236">
        <v>2.7865000000000002</v>
      </c>
      <c r="M1236">
        <v>0.65</v>
      </c>
      <c r="N1236" t="s">
        <v>3183</v>
      </c>
      <c r="O1236" t="s">
        <v>3183</v>
      </c>
    </row>
    <row r="1237" spans="1:15" x14ac:dyDescent="0.25">
      <c r="A1237" t="str">
        <f t="shared" si="19"/>
        <v>16_WN_1_0</v>
      </c>
      <c r="B1237">
        <v>16</v>
      </c>
      <c r="C1237" t="s">
        <v>139</v>
      </c>
      <c r="D1237">
        <v>1</v>
      </c>
      <c r="E1237">
        <v>0</v>
      </c>
      <c r="F1237">
        <v>278705.30791865179</v>
      </c>
      <c r="G1237">
        <v>6100.5938813243629</v>
      </c>
      <c r="H1237">
        <v>2101.146072690563</v>
      </c>
      <c r="I1237">
        <v>8201.7399540149254</v>
      </c>
      <c r="J1237">
        <v>2.1888999999999998</v>
      </c>
      <c r="K1237">
        <v>5.7409999999999997</v>
      </c>
      <c r="L1237">
        <v>2.8574000000000002</v>
      </c>
      <c r="M1237">
        <v>0.65</v>
      </c>
      <c r="N1237" t="s">
        <v>3183</v>
      </c>
      <c r="O1237" t="s">
        <v>3183</v>
      </c>
    </row>
    <row r="1238" spans="1:15" x14ac:dyDescent="0.25">
      <c r="A1238" t="str">
        <f t="shared" si="19"/>
        <v>16_WN_2_0</v>
      </c>
      <c r="B1238">
        <v>16</v>
      </c>
      <c r="C1238" t="s">
        <v>139</v>
      </c>
      <c r="D1238">
        <v>2</v>
      </c>
      <c r="E1238">
        <v>0</v>
      </c>
      <c r="F1238">
        <v>557504.09869814897</v>
      </c>
      <c r="G1238">
        <v>11816.33130023071</v>
      </c>
      <c r="H1238">
        <v>4244.8246602123936</v>
      </c>
      <c r="I1238">
        <v>16061.15596044311</v>
      </c>
      <c r="J1238">
        <v>2.1194999999999999</v>
      </c>
      <c r="K1238">
        <v>5.8070000000000004</v>
      </c>
      <c r="L1238">
        <v>2.7957000000000001</v>
      </c>
      <c r="M1238">
        <v>0.65</v>
      </c>
      <c r="N1238" t="s">
        <v>3183</v>
      </c>
      <c r="O1238" t="s">
        <v>3183</v>
      </c>
    </row>
    <row r="1239" spans="1:15" x14ac:dyDescent="0.25">
      <c r="A1239" t="str">
        <f t="shared" si="19"/>
        <v>16_WN_3_0</v>
      </c>
      <c r="B1239">
        <v>16</v>
      </c>
      <c r="C1239" t="s">
        <v>139</v>
      </c>
      <c r="D1239">
        <v>3</v>
      </c>
      <c r="E1239">
        <v>0</v>
      </c>
      <c r="F1239">
        <v>835092.34745779284</v>
      </c>
      <c r="G1239">
        <v>17312.334576686389</v>
      </c>
      <c r="H1239">
        <v>6460.9102008357804</v>
      </c>
      <c r="I1239">
        <v>23773.24477752217</v>
      </c>
      <c r="J1239">
        <v>2.0731000000000002</v>
      </c>
      <c r="K1239">
        <v>5.8949999999999996</v>
      </c>
      <c r="L1239">
        <v>2.7614999999999998</v>
      </c>
      <c r="M1239">
        <v>0.65</v>
      </c>
      <c r="N1239" t="s">
        <v>3183</v>
      </c>
      <c r="O1239" t="s">
        <v>3183</v>
      </c>
    </row>
    <row r="1240" spans="1:15" x14ac:dyDescent="0.25">
      <c r="A1240" t="str">
        <f t="shared" si="19"/>
        <v>16_WN_4_0</v>
      </c>
      <c r="B1240">
        <v>16</v>
      </c>
      <c r="C1240" t="s">
        <v>139</v>
      </c>
      <c r="D1240">
        <v>4</v>
      </c>
      <c r="E1240">
        <v>0</v>
      </c>
      <c r="F1240">
        <v>1111659.393592041</v>
      </c>
      <c r="G1240">
        <v>22885.281973928639</v>
      </c>
      <c r="H1240">
        <v>8797.2740215821468</v>
      </c>
      <c r="I1240">
        <v>31682.555995510789</v>
      </c>
      <c r="J1240">
        <v>2.0587</v>
      </c>
      <c r="K1240">
        <v>6.0170000000000003</v>
      </c>
      <c r="L1240">
        <v>2.7645</v>
      </c>
      <c r="M1240">
        <v>0.65</v>
      </c>
      <c r="N1240" t="s">
        <v>3183</v>
      </c>
      <c r="O1240" t="s">
        <v>3183</v>
      </c>
    </row>
    <row r="1241" spans="1:15" x14ac:dyDescent="0.25">
      <c r="A1241" t="str">
        <f t="shared" si="19"/>
        <v>16_WN_5_0</v>
      </c>
      <c r="B1241">
        <v>16</v>
      </c>
      <c r="C1241" t="s">
        <v>139</v>
      </c>
      <c r="D1241">
        <v>5</v>
      </c>
      <c r="E1241">
        <v>0</v>
      </c>
      <c r="F1241">
        <v>1390034.30311476</v>
      </c>
      <c r="G1241">
        <v>28665.253029699881</v>
      </c>
      <c r="H1241">
        <v>11248.4266103543</v>
      </c>
      <c r="I1241">
        <v>39913.679640054193</v>
      </c>
      <c r="J1241">
        <v>2.0621999999999998</v>
      </c>
      <c r="K1241">
        <v>6.157</v>
      </c>
      <c r="L1241">
        <v>2.786</v>
      </c>
      <c r="M1241">
        <v>0.65</v>
      </c>
      <c r="N1241" t="s">
        <v>3183</v>
      </c>
      <c r="O1241" t="s">
        <v>3183</v>
      </c>
    </row>
    <row r="1242" spans="1:15" x14ac:dyDescent="0.25">
      <c r="A1242" t="str">
        <f t="shared" si="19"/>
        <v>17_WN_1_0</v>
      </c>
      <c r="B1242">
        <v>17</v>
      </c>
      <c r="C1242" t="s">
        <v>139</v>
      </c>
      <c r="D1242">
        <v>1</v>
      </c>
      <c r="E1242">
        <v>0</v>
      </c>
      <c r="F1242">
        <v>330793.96115731681</v>
      </c>
      <c r="G1242">
        <v>6977.1386507275774</v>
      </c>
      <c r="H1242">
        <v>2150.7612648919671</v>
      </c>
      <c r="I1242">
        <v>9127.8999156195441</v>
      </c>
      <c r="J1242">
        <v>2.1092</v>
      </c>
      <c r="K1242">
        <v>5.8760000000000003</v>
      </c>
      <c r="L1242">
        <v>2.6875</v>
      </c>
      <c r="M1242">
        <v>0.65</v>
      </c>
      <c r="N1242" t="s">
        <v>3183</v>
      </c>
      <c r="O1242" t="s">
        <v>3183</v>
      </c>
    </row>
    <row r="1243" spans="1:15" x14ac:dyDescent="0.25">
      <c r="A1243" t="str">
        <f t="shared" si="19"/>
        <v>17_WN_2_0</v>
      </c>
      <c r="B1243">
        <v>17</v>
      </c>
      <c r="C1243" t="s">
        <v>139</v>
      </c>
      <c r="D1243">
        <v>2</v>
      </c>
      <c r="E1243">
        <v>0</v>
      </c>
      <c r="F1243">
        <v>661782.97004724597</v>
      </c>
      <c r="G1243">
        <v>13501.82021210122</v>
      </c>
      <c r="H1243">
        <v>4345.9577303035567</v>
      </c>
      <c r="I1243">
        <v>17847.77794240478</v>
      </c>
      <c r="J1243">
        <v>2.0402</v>
      </c>
      <c r="K1243">
        <v>5.9450000000000003</v>
      </c>
      <c r="L1243">
        <v>2.6251000000000002</v>
      </c>
      <c r="M1243">
        <v>0.65</v>
      </c>
      <c r="N1243" t="s">
        <v>3183</v>
      </c>
      <c r="O1243" t="s">
        <v>3183</v>
      </c>
    </row>
    <row r="1244" spans="1:15" x14ac:dyDescent="0.25">
      <c r="A1244" t="str">
        <f t="shared" si="19"/>
        <v>17_WN_3_0</v>
      </c>
      <c r="B1244">
        <v>17</v>
      </c>
      <c r="C1244" t="s">
        <v>139</v>
      </c>
      <c r="D1244">
        <v>3</v>
      </c>
      <c r="E1244">
        <v>0</v>
      </c>
      <c r="F1244">
        <v>991420.88651573216</v>
      </c>
      <c r="G1244">
        <v>19773.801345769942</v>
      </c>
      <c r="H1244">
        <v>6620.5097692505733</v>
      </c>
      <c r="I1244">
        <v>26394.311115020511</v>
      </c>
      <c r="J1244">
        <v>1.9944999999999999</v>
      </c>
      <c r="K1244">
        <v>6.0410000000000004</v>
      </c>
      <c r="L1244">
        <v>2.5903999999999998</v>
      </c>
      <c r="M1244">
        <v>0.65</v>
      </c>
      <c r="N1244" t="s">
        <v>3183</v>
      </c>
      <c r="O1244" t="s">
        <v>3183</v>
      </c>
    </row>
    <row r="1245" spans="1:15" x14ac:dyDescent="0.25">
      <c r="A1245" t="str">
        <f t="shared" si="19"/>
        <v>17_WN_4_0</v>
      </c>
      <c r="B1245">
        <v>17</v>
      </c>
      <c r="C1245" t="s">
        <v>139</v>
      </c>
      <c r="D1245">
        <v>4</v>
      </c>
      <c r="E1245">
        <v>0</v>
      </c>
      <c r="F1245">
        <v>1320074.7064315011</v>
      </c>
      <c r="G1245">
        <v>26141.480843356541</v>
      </c>
      <c r="H1245">
        <v>9020.6367114772293</v>
      </c>
      <c r="I1245">
        <v>35162.117554833771</v>
      </c>
      <c r="J1245">
        <v>1.9802999999999999</v>
      </c>
      <c r="K1245">
        <v>6.17</v>
      </c>
      <c r="L1245">
        <v>2.5916999999999999</v>
      </c>
      <c r="M1245">
        <v>0.65</v>
      </c>
      <c r="N1245" t="s">
        <v>3183</v>
      </c>
      <c r="O1245" t="s">
        <v>3183</v>
      </c>
    </row>
    <row r="1246" spans="1:15" x14ac:dyDescent="0.25">
      <c r="A1246" t="str">
        <f t="shared" si="19"/>
        <v>17_WN_5_0</v>
      </c>
      <c r="B1246">
        <v>17</v>
      </c>
      <c r="C1246" t="s">
        <v>139</v>
      </c>
      <c r="D1246">
        <v>5</v>
      </c>
      <c r="E1246">
        <v>0</v>
      </c>
      <c r="F1246">
        <v>1650683.138015765</v>
      </c>
      <c r="G1246">
        <v>32743.405638991309</v>
      </c>
      <c r="H1246">
        <v>11539.04023590098</v>
      </c>
      <c r="I1246">
        <v>44282.445874892277</v>
      </c>
      <c r="J1246">
        <v>1.9836</v>
      </c>
      <c r="K1246">
        <v>6.3159999999999998</v>
      </c>
      <c r="L1246">
        <v>2.6107</v>
      </c>
      <c r="M1246">
        <v>0.65</v>
      </c>
      <c r="N1246" t="s">
        <v>3183</v>
      </c>
      <c r="O1246" t="s">
        <v>3183</v>
      </c>
    </row>
    <row r="1247" spans="1:15" x14ac:dyDescent="0.25">
      <c r="A1247" t="str">
        <f t="shared" si="19"/>
        <v>18_WN_1_0</v>
      </c>
      <c r="B1247">
        <v>18</v>
      </c>
      <c r="C1247" t="s">
        <v>139</v>
      </c>
      <c r="D1247">
        <v>1</v>
      </c>
      <c r="E1247">
        <v>0</v>
      </c>
      <c r="F1247">
        <v>383362.02870657819</v>
      </c>
      <c r="G1247">
        <v>8085.9094838129513</v>
      </c>
      <c r="H1247">
        <v>2475.7988171412499</v>
      </c>
      <c r="I1247">
        <v>10561.7083009542</v>
      </c>
      <c r="J1247">
        <v>2.1092</v>
      </c>
      <c r="K1247">
        <v>6.7640000000000002</v>
      </c>
      <c r="L1247">
        <v>2.6930000000000001</v>
      </c>
      <c r="M1247">
        <v>0.65</v>
      </c>
      <c r="N1247" t="s">
        <v>3183</v>
      </c>
      <c r="O1247" t="s">
        <v>3183</v>
      </c>
    </row>
    <row r="1248" spans="1:15" x14ac:dyDescent="0.25">
      <c r="A1248" t="str">
        <f t="shared" si="19"/>
        <v>18_WN_2_0</v>
      </c>
      <c r="B1248">
        <v>18</v>
      </c>
      <c r="C1248" t="s">
        <v>139</v>
      </c>
      <c r="D1248">
        <v>2</v>
      </c>
      <c r="E1248">
        <v>0</v>
      </c>
      <c r="F1248">
        <v>766950.10112389177</v>
      </c>
      <c r="G1248">
        <v>15647.459734855909</v>
      </c>
      <c r="H1248">
        <v>5003.0884817896658</v>
      </c>
      <c r="I1248">
        <v>20650.54821664558</v>
      </c>
      <c r="J1248">
        <v>2.0402</v>
      </c>
      <c r="K1248">
        <v>6.8440000000000003</v>
      </c>
      <c r="L1248">
        <v>2.6305999999999998</v>
      </c>
      <c r="M1248">
        <v>0.65</v>
      </c>
      <c r="N1248" t="s">
        <v>3183</v>
      </c>
      <c r="O1248" t="s">
        <v>3183</v>
      </c>
    </row>
    <row r="1249" spans="1:15" x14ac:dyDescent="0.25">
      <c r="A1249" t="str">
        <f t="shared" si="19"/>
        <v>18_WN_3_0</v>
      </c>
      <c r="B1249">
        <v>18</v>
      </c>
      <c r="C1249" t="s">
        <v>139</v>
      </c>
      <c r="D1249">
        <v>3</v>
      </c>
      <c r="E1249">
        <v>0</v>
      </c>
      <c r="F1249">
        <v>1148972.3724913851</v>
      </c>
      <c r="G1249">
        <v>22916.151711578968</v>
      </c>
      <c r="H1249">
        <v>7622.3342012769062</v>
      </c>
      <c r="I1249">
        <v>30538.485912855871</v>
      </c>
      <c r="J1249">
        <v>1.9944999999999999</v>
      </c>
      <c r="K1249">
        <v>6.9550000000000001</v>
      </c>
      <c r="L1249">
        <v>2.5958999999999999</v>
      </c>
      <c r="M1249">
        <v>0.65</v>
      </c>
      <c r="N1249" t="s">
        <v>3183</v>
      </c>
      <c r="O1249" t="s">
        <v>3183</v>
      </c>
    </row>
    <row r="1250" spans="1:15" x14ac:dyDescent="0.25">
      <c r="A1250" t="str">
        <f t="shared" si="19"/>
        <v>18_WN_4_0</v>
      </c>
      <c r="B1250">
        <v>18</v>
      </c>
      <c r="C1250" t="s">
        <v>139</v>
      </c>
      <c r="D1250">
        <v>4</v>
      </c>
      <c r="E1250">
        <v>0</v>
      </c>
      <c r="F1250">
        <v>1529854.1597654771</v>
      </c>
      <c r="G1250">
        <v>30295.749941871771</v>
      </c>
      <c r="H1250">
        <v>10387.049118720641</v>
      </c>
      <c r="I1250">
        <v>40682.799060592399</v>
      </c>
      <c r="J1250">
        <v>1.9802999999999999</v>
      </c>
      <c r="K1250">
        <v>7.1050000000000004</v>
      </c>
      <c r="L1250">
        <v>2.5971000000000002</v>
      </c>
      <c r="M1250">
        <v>0.65</v>
      </c>
      <c r="N1250" t="s">
        <v>3183</v>
      </c>
      <c r="O1250" t="s">
        <v>3183</v>
      </c>
    </row>
    <row r="1251" spans="1:15" x14ac:dyDescent="0.25">
      <c r="A1251" t="str">
        <f t="shared" si="19"/>
        <v>18_WN_5_0</v>
      </c>
      <c r="B1251">
        <v>18</v>
      </c>
      <c r="C1251" t="s">
        <v>139</v>
      </c>
      <c r="D1251">
        <v>5</v>
      </c>
      <c r="E1251">
        <v>0</v>
      </c>
      <c r="F1251">
        <v>1913001.1754976299</v>
      </c>
      <c r="G1251">
        <v>37946.818522954978</v>
      </c>
      <c r="H1251">
        <v>13288.86630196292</v>
      </c>
      <c r="I1251">
        <v>51235.684824917887</v>
      </c>
      <c r="J1251">
        <v>1.9836</v>
      </c>
      <c r="K1251">
        <v>7.274</v>
      </c>
      <c r="L1251">
        <v>2.6162000000000001</v>
      </c>
      <c r="M1251">
        <v>0.65</v>
      </c>
      <c r="N1251" t="s">
        <v>3183</v>
      </c>
      <c r="O1251" t="s">
        <v>3183</v>
      </c>
    </row>
    <row r="1252" spans="1:15" x14ac:dyDescent="0.25">
      <c r="A1252" t="str">
        <f t="shared" si="19"/>
        <v>19_WN_1_0</v>
      </c>
      <c r="B1252">
        <v>19</v>
      </c>
      <c r="C1252" t="s">
        <v>139</v>
      </c>
      <c r="D1252">
        <v>1</v>
      </c>
      <c r="E1252">
        <v>0</v>
      </c>
      <c r="F1252">
        <v>433474.58118442498</v>
      </c>
      <c r="G1252">
        <v>9142.8883523404802</v>
      </c>
      <c r="H1252">
        <v>2785.8830679553339</v>
      </c>
      <c r="I1252">
        <v>11928.77142029581</v>
      </c>
      <c r="J1252">
        <v>2.1092</v>
      </c>
      <c r="K1252">
        <v>7.6120000000000001</v>
      </c>
      <c r="L1252">
        <v>2.6970000000000001</v>
      </c>
      <c r="M1252">
        <v>0.65</v>
      </c>
      <c r="N1252" t="s">
        <v>3183</v>
      </c>
      <c r="O1252" t="s">
        <v>3183</v>
      </c>
    </row>
    <row r="1253" spans="1:15" x14ac:dyDescent="0.25">
      <c r="A1253" t="str">
        <f t="shared" si="19"/>
        <v>19_WN_2_0</v>
      </c>
      <c r="B1253">
        <v>19</v>
      </c>
      <c r="C1253" t="s">
        <v>139</v>
      </c>
      <c r="D1253">
        <v>2</v>
      </c>
      <c r="E1253">
        <v>0</v>
      </c>
      <c r="F1253">
        <v>867204.75419981731</v>
      </c>
      <c r="G1253">
        <v>17692.873960551518</v>
      </c>
      <c r="H1253">
        <v>5629.9880364761702</v>
      </c>
      <c r="I1253">
        <v>23322.861997027689</v>
      </c>
      <c r="J1253">
        <v>2.0402</v>
      </c>
      <c r="K1253">
        <v>7.702</v>
      </c>
      <c r="L1253">
        <v>2.6345999999999998</v>
      </c>
      <c r="M1253">
        <v>0.65</v>
      </c>
      <c r="N1253" t="s">
        <v>3183</v>
      </c>
      <c r="O1253" t="s">
        <v>3183</v>
      </c>
    </row>
    <row r="1254" spans="1:15" x14ac:dyDescent="0.25">
      <c r="A1254" t="str">
        <f t="shared" si="19"/>
        <v>19_WN_3_0</v>
      </c>
      <c r="B1254">
        <v>19</v>
      </c>
      <c r="C1254" t="s">
        <v>139</v>
      </c>
      <c r="D1254">
        <v>3</v>
      </c>
      <c r="E1254">
        <v>0</v>
      </c>
      <c r="F1254">
        <v>1299164.446824705</v>
      </c>
      <c r="G1254">
        <v>25911.71926716431</v>
      </c>
      <c r="H1254">
        <v>8578.06985797999</v>
      </c>
      <c r="I1254">
        <v>34489.789125144292</v>
      </c>
      <c r="J1254">
        <v>1.9944999999999999</v>
      </c>
      <c r="K1254">
        <v>7.827</v>
      </c>
      <c r="L1254">
        <v>2.5998999999999999</v>
      </c>
      <c r="M1254">
        <v>0.65</v>
      </c>
      <c r="N1254" t="s">
        <v>3183</v>
      </c>
      <c r="O1254" t="s">
        <v>3183</v>
      </c>
    </row>
    <row r="1255" spans="1:15" x14ac:dyDescent="0.25">
      <c r="A1255" t="str">
        <f t="shared" si="19"/>
        <v>19_WN_4_0</v>
      </c>
      <c r="B1255">
        <v>19</v>
      </c>
      <c r="C1255" t="s">
        <v>139</v>
      </c>
      <c r="D1255">
        <v>4</v>
      </c>
      <c r="E1255">
        <v>0</v>
      </c>
      <c r="F1255">
        <v>1729834.5728579231</v>
      </c>
      <c r="G1255">
        <v>34255.968338931089</v>
      </c>
      <c r="H1255">
        <v>11690.599938221611</v>
      </c>
      <c r="I1255">
        <v>45946.568277152692</v>
      </c>
      <c r="J1255">
        <v>1.9802999999999999</v>
      </c>
      <c r="K1255">
        <v>7.9960000000000004</v>
      </c>
      <c r="L1255">
        <v>2.6012</v>
      </c>
      <c r="M1255">
        <v>0.65</v>
      </c>
      <c r="N1255" t="s">
        <v>3183</v>
      </c>
      <c r="O1255" t="s">
        <v>3183</v>
      </c>
    </row>
    <row r="1256" spans="1:15" x14ac:dyDescent="0.25">
      <c r="A1256" t="str">
        <f t="shared" si="19"/>
        <v>19_WN_5_0</v>
      </c>
      <c r="B1256">
        <v>19</v>
      </c>
      <c r="C1256" t="s">
        <v>139</v>
      </c>
      <c r="D1256">
        <v>5</v>
      </c>
      <c r="E1256">
        <v>0</v>
      </c>
      <c r="F1256">
        <v>2163066.0348702362</v>
      </c>
      <c r="G1256">
        <v>42907.173989078598</v>
      </c>
      <c r="H1256">
        <v>14958.19189525203</v>
      </c>
      <c r="I1256">
        <v>57865.365884330633</v>
      </c>
      <c r="J1256">
        <v>1.9836</v>
      </c>
      <c r="K1256">
        <v>8.1869999999999994</v>
      </c>
      <c r="L1256">
        <v>2.6202999999999999</v>
      </c>
      <c r="M1256">
        <v>0.65</v>
      </c>
      <c r="N1256" t="s">
        <v>3183</v>
      </c>
      <c r="O1256" t="s">
        <v>3183</v>
      </c>
    </row>
    <row r="1257" spans="1:15" x14ac:dyDescent="0.25">
      <c r="A1257" t="str">
        <f t="shared" si="19"/>
        <v>20_WN_1_0</v>
      </c>
      <c r="B1257">
        <v>20</v>
      </c>
      <c r="C1257" t="s">
        <v>139</v>
      </c>
      <c r="D1257">
        <v>1</v>
      </c>
      <c r="E1257">
        <v>0</v>
      </c>
      <c r="F1257">
        <v>483587.13366227201</v>
      </c>
      <c r="G1257">
        <v>10199.867220868009</v>
      </c>
      <c r="H1257">
        <v>3095.9673187694189</v>
      </c>
      <c r="I1257">
        <v>13295.83453963743</v>
      </c>
      <c r="J1257">
        <v>2.1092</v>
      </c>
      <c r="K1257">
        <v>8.4589999999999996</v>
      </c>
      <c r="L1257">
        <v>2.7002000000000002</v>
      </c>
      <c r="M1257">
        <v>0.65</v>
      </c>
      <c r="N1257" t="s">
        <v>3183</v>
      </c>
      <c r="O1257" t="s">
        <v>3183</v>
      </c>
    </row>
    <row r="1258" spans="1:15" x14ac:dyDescent="0.25">
      <c r="A1258" t="str">
        <f t="shared" si="19"/>
        <v>20_WN_2_0</v>
      </c>
      <c r="B1258">
        <v>20</v>
      </c>
      <c r="C1258" t="s">
        <v>139</v>
      </c>
      <c r="D1258">
        <v>2</v>
      </c>
      <c r="E1258">
        <v>0</v>
      </c>
      <c r="F1258">
        <v>967459.40727574285</v>
      </c>
      <c r="G1258">
        <v>19738.288186247129</v>
      </c>
      <c r="H1258">
        <v>6256.8875911626747</v>
      </c>
      <c r="I1258">
        <v>25995.175777409801</v>
      </c>
      <c r="J1258">
        <v>2.0402</v>
      </c>
      <c r="K1258">
        <v>8.5589999999999993</v>
      </c>
      <c r="L1258">
        <v>2.6377999999999999</v>
      </c>
      <c r="M1258">
        <v>0.65</v>
      </c>
      <c r="N1258" t="s">
        <v>3183</v>
      </c>
      <c r="O1258" t="s">
        <v>3183</v>
      </c>
    </row>
    <row r="1259" spans="1:15" x14ac:dyDescent="0.25">
      <c r="A1259" t="str">
        <f t="shared" si="19"/>
        <v>20_WN_3_0</v>
      </c>
      <c r="B1259">
        <v>20</v>
      </c>
      <c r="C1259" t="s">
        <v>139</v>
      </c>
      <c r="D1259">
        <v>3</v>
      </c>
      <c r="E1259">
        <v>0</v>
      </c>
      <c r="F1259">
        <v>1449356.5211580249</v>
      </c>
      <c r="G1259">
        <v>28907.286822749651</v>
      </c>
      <c r="H1259">
        <v>9533.8055146830757</v>
      </c>
      <c r="I1259">
        <v>38441.092337432718</v>
      </c>
      <c r="J1259">
        <v>1.9944999999999999</v>
      </c>
      <c r="K1259">
        <v>8.6989999999999998</v>
      </c>
      <c r="L1259">
        <v>2.6031</v>
      </c>
      <c r="M1259">
        <v>0.65</v>
      </c>
      <c r="N1259" t="s">
        <v>3183</v>
      </c>
      <c r="O1259" t="s">
        <v>3183</v>
      </c>
    </row>
    <row r="1260" spans="1:15" x14ac:dyDescent="0.25">
      <c r="A1260" t="str">
        <f t="shared" si="19"/>
        <v>20_WN_4_0</v>
      </c>
      <c r="B1260">
        <v>20</v>
      </c>
      <c r="C1260" t="s">
        <v>139</v>
      </c>
      <c r="D1260">
        <v>4</v>
      </c>
      <c r="E1260">
        <v>0</v>
      </c>
      <c r="F1260">
        <v>1929814.9859503701</v>
      </c>
      <c r="G1260">
        <v>38216.186735990414</v>
      </c>
      <c r="H1260">
        <v>12994.15075772258</v>
      </c>
      <c r="I1260">
        <v>51210.337493712992</v>
      </c>
      <c r="J1260">
        <v>1.9802999999999999</v>
      </c>
      <c r="K1260">
        <v>8.8879999999999999</v>
      </c>
      <c r="L1260">
        <v>2.6044</v>
      </c>
      <c r="M1260">
        <v>0.65</v>
      </c>
      <c r="N1260" t="s">
        <v>3183</v>
      </c>
      <c r="O1260" t="s">
        <v>3183</v>
      </c>
    </row>
    <row r="1261" spans="1:15" x14ac:dyDescent="0.25">
      <c r="A1261" t="str">
        <f t="shared" si="19"/>
        <v>20_WN_5_0</v>
      </c>
      <c r="B1261">
        <v>20</v>
      </c>
      <c r="C1261" t="s">
        <v>139</v>
      </c>
      <c r="D1261">
        <v>5</v>
      </c>
      <c r="E1261">
        <v>0</v>
      </c>
      <c r="F1261">
        <v>2413130.8942428431</v>
      </c>
      <c r="G1261">
        <v>47867.52945520221</v>
      </c>
      <c r="H1261">
        <v>16627.51748854114</v>
      </c>
      <c r="I1261">
        <v>64495.046943743349</v>
      </c>
      <c r="J1261">
        <v>1.9836</v>
      </c>
      <c r="K1261">
        <v>9.1010000000000009</v>
      </c>
      <c r="L1261">
        <v>2.6234999999999999</v>
      </c>
      <c r="M1261">
        <v>0.65</v>
      </c>
      <c r="N1261" t="s">
        <v>3183</v>
      </c>
      <c r="O1261" t="s">
        <v>3183</v>
      </c>
    </row>
    <row r="1262" spans="1:15" x14ac:dyDescent="0.25">
      <c r="A1262" t="str">
        <f t="shared" si="19"/>
        <v>21_WN_1_0</v>
      </c>
      <c r="B1262">
        <v>21</v>
      </c>
      <c r="C1262" t="s">
        <v>139</v>
      </c>
      <c r="D1262">
        <v>1</v>
      </c>
      <c r="E1262">
        <v>0</v>
      </c>
      <c r="F1262">
        <v>652707.97801555914</v>
      </c>
      <c r="G1262">
        <v>13766.980645952081</v>
      </c>
      <c r="H1262">
        <v>4141.9114033681999</v>
      </c>
      <c r="I1262">
        <v>17908.892049320271</v>
      </c>
      <c r="J1262">
        <v>2.1092</v>
      </c>
      <c r="K1262">
        <v>11.317</v>
      </c>
      <c r="L1262">
        <v>2.7073</v>
      </c>
      <c r="M1262">
        <v>0.65</v>
      </c>
      <c r="N1262" t="s">
        <v>3183</v>
      </c>
      <c r="O1262" t="s">
        <v>3183</v>
      </c>
    </row>
    <row r="1263" spans="1:15" x14ac:dyDescent="0.25">
      <c r="A1263" t="str">
        <f t="shared" si="19"/>
        <v>21_WN_2_0</v>
      </c>
      <c r="B1263">
        <v>21</v>
      </c>
      <c r="C1263" t="s">
        <v>139</v>
      </c>
      <c r="D1263">
        <v>2</v>
      </c>
      <c r="E1263">
        <v>0</v>
      </c>
      <c r="F1263">
        <v>1305800.815569438</v>
      </c>
      <c r="G1263">
        <v>26641.193023409181</v>
      </c>
      <c r="H1263">
        <v>8371.4802515138599</v>
      </c>
      <c r="I1263">
        <v>35012.673274923043</v>
      </c>
      <c r="J1263">
        <v>2.0402</v>
      </c>
      <c r="K1263">
        <v>11.452</v>
      </c>
      <c r="L1263">
        <v>2.6448999999999998</v>
      </c>
      <c r="M1263">
        <v>0.65</v>
      </c>
      <c r="N1263" t="s">
        <v>3183</v>
      </c>
      <c r="O1263" t="s">
        <v>3183</v>
      </c>
    </row>
    <row r="1264" spans="1:15" x14ac:dyDescent="0.25">
      <c r="A1264" t="str">
        <f t="shared" si="19"/>
        <v>21_WN_3_0</v>
      </c>
      <c r="B1264">
        <v>21</v>
      </c>
      <c r="C1264" t="s">
        <v>139</v>
      </c>
      <c r="D1264">
        <v>3</v>
      </c>
      <c r="E1264">
        <v>0</v>
      </c>
      <c r="F1264">
        <v>1956227.7374596</v>
      </c>
      <c r="G1264">
        <v>39016.788120690173</v>
      </c>
      <c r="H1264">
        <v>12757.59406229323</v>
      </c>
      <c r="I1264">
        <v>51774.382182983398</v>
      </c>
      <c r="J1264">
        <v>1.9944999999999999</v>
      </c>
      <c r="K1264">
        <v>11.64</v>
      </c>
      <c r="L1264">
        <v>2.6101999999999999</v>
      </c>
      <c r="M1264">
        <v>0.65</v>
      </c>
      <c r="N1264" t="s">
        <v>3183</v>
      </c>
      <c r="O1264" t="s">
        <v>3183</v>
      </c>
    </row>
    <row r="1265" spans="1:15" x14ac:dyDescent="0.25">
      <c r="A1265" t="str">
        <f t="shared" si="19"/>
        <v>21_WN_4_0</v>
      </c>
      <c r="B1265">
        <v>21</v>
      </c>
      <c r="C1265" t="s">
        <v>139</v>
      </c>
      <c r="D1265">
        <v>4</v>
      </c>
      <c r="E1265">
        <v>0</v>
      </c>
      <c r="F1265">
        <v>2604712.8836630201</v>
      </c>
      <c r="G1265">
        <v>51581.210986754159</v>
      </c>
      <c r="H1265">
        <v>17391.153395074842</v>
      </c>
      <c r="I1265">
        <v>68972.364381829</v>
      </c>
      <c r="J1265">
        <v>1.9802999999999999</v>
      </c>
      <c r="K1265">
        <v>11.895</v>
      </c>
      <c r="L1265">
        <v>2.6114999999999999</v>
      </c>
      <c r="M1265">
        <v>0.65</v>
      </c>
      <c r="N1265" t="s">
        <v>3183</v>
      </c>
      <c r="O1265" t="s">
        <v>3183</v>
      </c>
    </row>
    <row r="1266" spans="1:15" x14ac:dyDescent="0.25">
      <c r="A1266" t="str">
        <f t="shared" si="19"/>
        <v>21_WN_5_0</v>
      </c>
      <c r="B1266">
        <v>21</v>
      </c>
      <c r="C1266" t="s">
        <v>139</v>
      </c>
      <c r="D1266">
        <v>5</v>
      </c>
      <c r="E1266">
        <v>0</v>
      </c>
      <c r="F1266">
        <v>3257054.782950704</v>
      </c>
      <c r="G1266">
        <v>64607.836289385508</v>
      </c>
      <c r="H1266">
        <v>22258.313715650871</v>
      </c>
      <c r="I1266">
        <v>86866.150005036383</v>
      </c>
      <c r="J1266">
        <v>1.9836</v>
      </c>
      <c r="K1266">
        <v>12.183</v>
      </c>
      <c r="L1266">
        <v>2.6305999999999998</v>
      </c>
      <c r="M1266">
        <v>0.65</v>
      </c>
      <c r="N1266" t="s">
        <v>3183</v>
      </c>
      <c r="O1266" t="s">
        <v>3183</v>
      </c>
    </row>
    <row r="1267" spans="1:15" x14ac:dyDescent="0.25">
      <c r="A1267" t="str">
        <f t="shared" si="19"/>
        <v>1_WS_1_0</v>
      </c>
      <c r="B1267">
        <v>1</v>
      </c>
      <c r="C1267" t="s">
        <v>18</v>
      </c>
      <c r="D1267">
        <v>1</v>
      </c>
      <c r="E1267">
        <v>0</v>
      </c>
      <c r="F1267">
        <v>1304.2913800388901</v>
      </c>
      <c r="G1267">
        <v>28.844162553371209</v>
      </c>
      <c r="H1267">
        <v>117.7524083479977</v>
      </c>
      <c r="I1267">
        <v>146.59657090136889</v>
      </c>
      <c r="J1267">
        <v>2.2115</v>
      </c>
      <c r="K1267">
        <v>0.32200000000000001</v>
      </c>
      <c r="L1267">
        <v>5.6273</v>
      </c>
      <c r="M1267">
        <v>0.2</v>
      </c>
      <c r="N1267" t="s">
        <v>3183</v>
      </c>
      <c r="O1267" t="s">
        <v>3183</v>
      </c>
    </row>
    <row r="1268" spans="1:15" x14ac:dyDescent="0.25">
      <c r="A1268" t="str">
        <f t="shared" si="19"/>
        <v>1_WS_2_0</v>
      </c>
      <c r="B1268">
        <v>1</v>
      </c>
      <c r="C1268" t="s">
        <v>18</v>
      </c>
      <c r="D1268">
        <v>2</v>
      </c>
      <c r="E1268">
        <v>0</v>
      </c>
      <c r="F1268">
        <v>2609.6929959264698</v>
      </c>
      <c r="G1268">
        <v>55.89199198330774</v>
      </c>
      <c r="H1268">
        <v>236.55144191916821</v>
      </c>
      <c r="I1268">
        <v>292.44343390247587</v>
      </c>
      <c r="J1268">
        <v>2.1417000000000002</v>
      </c>
      <c r="K1268">
        <v>0.32400000000000001</v>
      </c>
      <c r="L1268">
        <v>5.6039000000000003</v>
      </c>
      <c r="M1268">
        <v>0.2</v>
      </c>
      <c r="N1268" t="s">
        <v>3183</v>
      </c>
      <c r="O1268" t="s">
        <v>3183</v>
      </c>
    </row>
    <row r="1269" spans="1:15" x14ac:dyDescent="0.25">
      <c r="A1269" t="str">
        <f t="shared" si="19"/>
        <v>1_WS_3_0</v>
      </c>
      <c r="B1269">
        <v>1</v>
      </c>
      <c r="C1269" t="s">
        <v>18</v>
      </c>
      <c r="D1269">
        <v>3</v>
      </c>
      <c r="E1269">
        <v>0</v>
      </c>
      <c r="F1269">
        <v>3907.891688192803</v>
      </c>
      <c r="G1269">
        <v>81.859288058503736</v>
      </c>
      <c r="H1269">
        <v>356.84762601831522</v>
      </c>
      <c r="I1269">
        <v>438.70691407681892</v>
      </c>
      <c r="J1269">
        <v>2.0947</v>
      </c>
      <c r="K1269">
        <v>0.32600000000000001</v>
      </c>
      <c r="L1269">
        <v>5.617</v>
      </c>
      <c r="M1269">
        <v>0.2</v>
      </c>
      <c r="N1269" t="s">
        <v>3183</v>
      </c>
      <c r="O1269" t="s">
        <v>3183</v>
      </c>
    </row>
    <row r="1270" spans="1:15" x14ac:dyDescent="0.25">
      <c r="A1270" t="str">
        <f t="shared" si="19"/>
        <v>1_WS_4_0</v>
      </c>
      <c r="B1270">
        <v>1</v>
      </c>
      <c r="C1270" t="s">
        <v>18</v>
      </c>
      <c r="D1270">
        <v>4</v>
      </c>
      <c r="E1270">
        <v>0</v>
      </c>
      <c r="F1270">
        <v>5200.1649255964003</v>
      </c>
      <c r="G1270">
        <v>108.1890543860291</v>
      </c>
      <c r="H1270">
        <v>478.37721963352448</v>
      </c>
      <c r="I1270">
        <v>586.5662740195537</v>
      </c>
      <c r="J1270">
        <v>2.0804999999999998</v>
      </c>
      <c r="K1270">
        <v>0.32700000000000001</v>
      </c>
      <c r="L1270">
        <v>5.6569000000000003</v>
      </c>
      <c r="M1270">
        <v>0.2</v>
      </c>
      <c r="N1270" t="s">
        <v>3183</v>
      </c>
      <c r="O1270" t="s">
        <v>3183</v>
      </c>
    </row>
    <row r="1271" spans="1:15" x14ac:dyDescent="0.25">
      <c r="A1271" t="str">
        <f t="shared" si="19"/>
        <v>1_WS_5_0</v>
      </c>
      <c r="B1271">
        <v>1</v>
      </c>
      <c r="C1271" t="s">
        <v>18</v>
      </c>
      <c r="D1271">
        <v>5</v>
      </c>
      <c r="E1271">
        <v>0</v>
      </c>
      <c r="F1271">
        <v>6505.0802719948806</v>
      </c>
      <c r="G1271">
        <v>135.62160450088439</v>
      </c>
      <c r="H1271">
        <v>600.51746845748301</v>
      </c>
      <c r="I1271">
        <v>736.13907295836748</v>
      </c>
      <c r="J1271">
        <v>2.0849000000000002</v>
      </c>
      <c r="K1271">
        <v>0.32900000000000001</v>
      </c>
      <c r="L1271">
        <v>5.6992000000000003</v>
      </c>
      <c r="M1271">
        <v>0.2</v>
      </c>
      <c r="N1271" t="s">
        <v>3183</v>
      </c>
      <c r="O1271" t="s">
        <v>3183</v>
      </c>
    </row>
    <row r="1272" spans="1:15" x14ac:dyDescent="0.25">
      <c r="A1272" t="str">
        <f t="shared" si="19"/>
        <v>2_WS_1_0</v>
      </c>
      <c r="B1272">
        <v>2</v>
      </c>
      <c r="C1272" t="s">
        <v>18</v>
      </c>
      <c r="D1272">
        <v>1</v>
      </c>
      <c r="E1272">
        <v>0</v>
      </c>
      <c r="F1272">
        <v>7219.2176999692911</v>
      </c>
      <c r="G1272">
        <v>159.6516637562076</v>
      </c>
      <c r="H1272">
        <v>178.5031778559877</v>
      </c>
      <c r="I1272">
        <v>338.15484161219518</v>
      </c>
      <c r="J1272">
        <v>2.2115</v>
      </c>
      <c r="K1272">
        <v>0.48799999999999999</v>
      </c>
      <c r="L1272">
        <v>3.6701000000000001</v>
      </c>
      <c r="M1272">
        <v>0.2</v>
      </c>
      <c r="N1272" t="s">
        <v>3183</v>
      </c>
      <c r="O1272" t="s">
        <v>3183</v>
      </c>
    </row>
    <row r="1273" spans="1:15" x14ac:dyDescent="0.25">
      <c r="A1273" t="str">
        <f t="shared" si="19"/>
        <v>2_WS_2_0</v>
      </c>
      <c r="B1273">
        <v>2</v>
      </c>
      <c r="C1273" t="s">
        <v>18</v>
      </c>
      <c r="D1273">
        <v>2</v>
      </c>
      <c r="E1273">
        <v>0</v>
      </c>
      <c r="F1273">
        <v>14444.580525493089</v>
      </c>
      <c r="G1273">
        <v>309.36067199984552</v>
      </c>
      <c r="H1273">
        <v>362.58835690223037</v>
      </c>
      <c r="I1273">
        <v>671.94902890207595</v>
      </c>
      <c r="J1273">
        <v>2.1417000000000002</v>
      </c>
      <c r="K1273">
        <v>0.496</v>
      </c>
      <c r="L1273">
        <v>3.6398000000000001</v>
      </c>
      <c r="M1273">
        <v>0.2</v>
      </c>
      <c r="N1273" t="s">
        <v>3183</v>
      </c>
      <c r="O1273" t="s">
        <v>3183</v>
      </c>
    </row>
    <row r="1274" spans="1:15" x14ac:dyDescent="0.25">
      <c r="A1274" t="str">
        <f t="shared" si="19"/>
        <v>2_WS_3_0</v>
      </c>
      <c r="B1274">
        <v>2</v>
      </c>
      <c r="C1274" t="s">
        <v>18</v>
      </c>
      <c r="D1274">
        <v>3</v>
      </c>
      <c r="E1274">
        <v>0</v>
      </c>
      <c r="F1274">
        <v>21630.075362549102</v>
      </c>
      <c r="G1274">
        <v>453.0889571939166</v>
      </c>
      <c r="H1274">
        <v>554.6583387643476</v>
      </c>
      <c r="I1274">
        <v>1007.747295958264</v>
      </c>
      <c r="J1274">
        <v>2.0947</v>
      </c>
      <c r="K1274">
        <v>0.50600000000000001</v>
      </c>
      <c r="L1274">
        <v>3.6456</v>
      </c>
      <c r="M1274">
        <v>0.2</v>
      </c>
      <c r="N1274" t="s">
        <v>3183</v>
      </c>
      <c r="O1274" t="s">
        <v>3183</v>
      </c>
    </row>
    <row r="1275" spans="1:15" x14ac:dyDescent="0.25">
      <c r="A1275" t="str">
        <f t="shared" si="19"/>
        <v>2_WS_4_0</v>
      </c>
      <c r="B1275">
        <v>2</v>
      </c>
      <c r="C1275" t="s">
        <v>18</v>
      </c>
      <c r="D1275">
        <v>4</v>
      </c>
      <c r="E1275">
        <v>0</v>
      </c>
      <c r="F1275">
        <v>28782.772966348719</v>
      </c>
      <c r="G1275">
        <v>598.82350548331715</v>
      </c>
      <c r="H1275">
        <v>752.0749713787975</v>
      </c>
      <c r="I1275">
        <v>1350.8984768621151</v>
      </c>
      <c r="J1275">
        <v>2.0804999999999998</v>
      </c>
      <c r="K1275">
        <v>0.51400000000000001</v>
      </c>
      <c r="L1275">
        <v>3.6775000000000002</v>
      </c>
      <c r="M1275">
        <v>0.2</v>
      </c>
      <c r="N1275" t="s">
        <v>3183</v>
      </c>
      <c r="O1275" t="s">
        <v>3183</v>
      </c>
    </row>
    <row r="1276" spans="1:15" x14ac:dyDescent="0.25">
      <c r="A1276" t="str">
        <f t="shared" si="19"/>
        <v>2_WS_5_0</v>
      </c>
      <c r="B1276">
        <v>2</v>
      </c>
      <c r="C1276" t="s">
        <v>18</v>
      </c>
      <c r="D1276">
        <v>5</v>
      </c>
      <c r="E1276">
        <v>0</v>
      </c>
      <c r="F1276">
        <v>36005.444303332159</v>
      </c>
      <c r="G1276">
        <v>750.66193236807749</v>
      </c>
      <c r="H1276">
        <v>953.97996510657606</v>
      </c>
      <c r="I1276">
        <v>1704.641897474653</v>
      </c>
      <c r="J1276">
        <v>2.0849000000000002</v>
      </c>
      <c r="K1276">
        <v>0.52200000000000002</v>
      </c>
      <c r="L1276">
        <v>3.7195999999999998</v>
      </c>
      <c r="M1276">
        <v>0.2</v>
      </c>
      <c r="N1276" t="s">
        <v>3183</v>
      </c>
      <c r="O1276" t="s">
        <v>3183</v>
      </c>
    </row>
    <row r="1277" spans="1:15" x14ac:dyDescent="0.25">
      <c r="A1277" t="str">
        <f t="shared" si="19"/>
        <v>3_WS_1_0</v>
      </c>
      <c r="B1277">
        <v>3</v>
      </c>
      <c r="C1277" t="s">
        <v>18</v>
      </c>
      <c r="D1277">
        <v>1</v>
      </c>
      <c r="E1277">
        <v>0</v>
      </c>
      <c r="F1277">
        <v>16542.745627995169</v>
      </c>
      <c r="G1277">
        <v>365.8397588725428</v>
      </c>
      <c r="H1277">
        <v>274.30246823397198</v>
      </c>
      <c r="I1277">
        <v>640.14222710651484</v>
      </c>
      <c r="J1277">
        <v>2.2115</v>
      </c>
      <c r="K1277">
        <v>0.749</v>
      </c>
      <c r="L1277">
        <v>3.4270999999999998</v>
      </c>
      <c r="M1277">
        <v>0.2</v>
      </c>
      <c r="N1277" t="s">
        <v>3183</v>
      </c>
      <c r="O1277" t="s">
        <v>3183</v>
      </c>
    </row>
    <row r="1278" spans="1:15" x14ac:dyDescent="0.25">
      <c r="A1278" t="str">
        <f t="shared" si="19"/>
        <v>3_WS_2_0</v>
      </c>
      <c r="B1278">
        <v>3</v>
      </c>
      <c r="C1278" t="s">
        <v>18</v>
      </c>
      <c r="D1278">
        <v>2</v>
      </c>
      <c r="E1278">
        <v>0</v>
      </c>
      <c r="F1278">
        <v>33099.572733115048</v>
      </c>
      <c r="G1278">
        <v>708.89604897506604</v>
      </c>
      <c r="H1278">
        <v>561.33887668321313</v>
      </c>
      <c r="I1278">
        <v>1270.2349256582791</v>
      </c>
      <c r="J1278">
        <v>2.1417000000000002</v>
      </c>
      <c r="K1278">
        <v>0.76800000000000002</v>
      </c>
      <c r="L1278">
        <v>3.3959000000000001</v>
      </c>
      <c r="M1278">
        <v>0.2</v>
      </c>
      <c r="N1278" t="s">
        <v>3183</v>
      </c>
      <c r="O1278" t="s">
        <v>3183</v>
      </c>
    </row>
    <row r="1279" spans="1:15" x14ac:dyDescent="0.25">
      <c r="A1279" t="str">
        <f t="shared" si="19"/>
        <v>3_WS_3_0</v>
      </c>
      <c r="B1279">
        <v>3</v>
      </c>
      <c r="C1279" t="s">
        <v>18</v>
      </c>
      <c r="D1279">
        <v>3</v>
      </c>
      <c r="E1279">
        <v>0</v>
      </c>
      <c r="F1279">
        <v>49565.042849246318</v>
      </c>
      <c r="G1279">
        <v>1038.2475882039739</v>
      </c>
      <c r="H1279">
        <v>866.59061655616779</v>
      </c>
      <c r="I1279">
        <v>1904.8382047601419</v>
      </c>
      <c r="J1279">
        <v>2.0947</v>
      </c>
      <c r="K1279">
        <v>0.79100000000000004</v>
      </c>
      <c r="L1279">
        <v>3.4009</v>
      </c>
      <c r="M1279">
        <v>0.2</v>
      </c>
      <c r="N1279" t="s">
        <v>3183</v>
      </c>
      <c r="O1279" t="s">
        <v>3183</v>
      </c>
    </row>
    <row r="1280" spans="1:15" x14ac:dyDescent="0.25">
      <c r="A1280" t="str">
        <f t="shared" si="19"/>
        <v>3_WS_4_0</v>
      </c>
      <c r="B1280">
        <v>3</v>
      </c>
      <c r="C1280" t="s">
        <v>18</v>
      </c>
      <c r="D1280">
        <v>4</v>
      </c>
      <c r="E1280">
        <v>0</v>
      </c>
      <c r="F1280">
        <v>65955.358522110851</v>
      </c>
      <c r="G1280">
        <v>1372.19645382311</v>
      </c>
      <c r="H1280">
        <v>1183.675272207882</v>
      </c>
      <c r="I1280">
        <v>2555.8717260309918</v>
      </c>
      <c r="J1280">
        <v>2.0804999999999998</v>
      </c>
      <c r="K1280">
        <v>0.81</v>
      </c>
      <c r="L1280">
        <v>3.4318</v>
      </c>
      <c r="M1280">
        <v>0.2</v>
      </c>
      <c r="N1280" t="s">
        <v>3183</v>
      </c>
      <c r="O1280" t="s">
        <v>3183</v>
      </c>
    </row>
    <row r="1281" spans="1:15" x14ac:dyDescent="0.25">
      <c r="A1281" t="str">
        <f t="shared" si="19"/>
        <v>3_WS_5_0</v>
      </c>
      <c r="B1281">
        <v>3</v>
      </c>
      <c r="C1281" t="s">
        <v>18</v>
      </c>
      <c r="D1281">
        <v>5</v>
      </c>
      <c r="E1281">
        <v>0</v>
      </c>
      <c r="F1281">
        <v>82506.018115440078</v>
      </c>
      <c r="G1281">
        <v>1720.1322796841609</v>
      </c>
      <c r="H1281">
        <v>1511.363132899377</v>
      </c>
      <c r="I1281">
        <v>3231.4954125835379</v>
      </c>
      <c r="J1281">
        <v>2.0849000000000002</v>
      </c>
      <c r="K1281">
        <v>0.82699999999999996</v>
      </c>
      <c r="L1281">
        <v>3.4738000000000002</v>
      </c>
      <c r="M1281">
        <v>0.2</v>
      </c>
      <c r="N1281" t="s">
        <v>3183</v>
      </c>
      <c r="O1281" t="s">
        <v>3183</v>
      </c>
    </row>
    <row r="1282" spans="1:15" x14ac:dyDescent="0.25">
      <c r="A1282" t="str">
        <f t="shared" si="19"/>
        <v>4_WS_1_0</v>
      </c>
      <c r="B1282">
        <v>4</v>
      </c>
      <c r="C1282" t="s">
        <v>18</v>
      </c>
      <c r="D1282">
        <v>1</v>
      </c>
      <c r="E1282">
        <v>0</v>
      </c>
      <c r="F1282">
        <v>26568.044475334831</v>
      </c>
      <c r="G1282">
        <v>587.54738802989277</v>
      </c>
      <c r="H1282">
        <v>377.11146278595521</v>
      </c>
      <c r="I1282">
        <v>964.65885081584793</v>
      </c>
      <c r="J1282">
        <v>2.2115</v>
      </c>
      <c r="K1282">
        <v>1.03</v>
      </c>
      <c r="L1282">
        <v>3.3553999999999999</v>
      </c>
      <c r="M1282">
        <v>0.2</v>
      </c>
      <c r="N1282" t="s">
        <v>3183</v>
      </c>
      <c r="O1282" t="s">
        <v>3183</v>
      </c>
    </row>
    <row r="1283" spans="1:15" x14ac:dyDescent="0.25">
      <c r="A1283" t="str">
        <f t="shared" si="19"/>
        <v>4_WS_2_0</v>
      </c>
      <c r="B1283">
        <v>4</v>
      </c>
      <c r="C1283" t="s">
        <v>18</v>
      </c>
      <c r="D1283">
        <v>2</v>
      </c>
      <c r="E1283">
        <v>0</v>
      </c>
      <c r="F1283">
        <v>53158.704139160167</v>
      </c>
      <c r="G1283">
        <v>1138.5039812064861</v>
      </c>
      <c r="H1283">
        <v>774.63211742378007</v>
      </c>
      <c r="I1283">
        <v>1913.1360986302659</v>
      </c>
      <c r="J1283">
        <v>2.1417000000000002</v>
      </c>
      <c r="K1283">
        <v>1.06</v>
      </c>
      <c r="L1283">
        <v>3.3239000000000001</v>
      </c>
      <c r="M1283">
        <v>0.2</v>
      </c>
      <c r="N1283" t="s">
        <v>3183</v>
      </c>
      <c r="O1283" t="s">
        <v>3183</v>
      </c>
    </row>
    <row r="1284" spans="1:15" x14ac:dyDescent="0.25">
      <c r="A1284" t="str">
        <f t="shared" si="19"/>
        <v>4_WS_3_0</v>
      </c>
      <c r="B1284">
        <v>4</v>
      </c>
      <c r="C1284" t="s">
        <v>18</v>
      </c>
      <c r="D1284">
        <v>3</v>
      </c>
      <c r="E1284">
        <v>0</v>
      </c>
      <c r="F1284">
        <v>79602.642297307844</v>
      </c>
      <c r="G1284">
        <v>1667.450417247047</v>
      </c>
      <c r="H1284">
        <v>1201.3472073571461</v>
      </c>
      <c r="I1284">
        <v>2868.7976246041922</v>
      </c>
      <c r="J1284">
        <v>2.0947</v>
      </c>
      <c r="K1284">
        <v>1.0960000000000001</v>
      </c>
      <c r="L1284">
        <v>3.3285</v>
      </c>
      <c r="M1284">
        <v>0.2</v>
      </c>
      <c r="N1284" t="s">
        <v>3183</v>
      </c>
      <c r="O1284" t="s">
        <v>3183</v>
      </c>
    </row>
    <row r="1285" spans="1:15" x14ac:dyDescent="0.25">
      <c r="A1285" t="str">
        <f t="shared" si="19"/>
        <v>4_WS_4_0</v>
      </c>
      <c r="B1285">
        <v>4</v>
      </c>
      <c r="C1285" t="s">
        <v>18</v>
      </c>
      <c r="D1285">
        <v>4</v>
      </c>
      <c r="E1285">
        <v>0</v>
      </c>
      <c r="F1285">
        <v>105925.8806250809</v>
      </c>
      <c r="G1285">
        <v>2203.7802692422429</v>
      </c>
      <c r="H1285">
        <v>1646.8560828537279</v>
      </c>
      <c r="I1285">
        <v>3850.6363520959708</v>
      </c>
      <c r="J1285">
        <v>2.0804999999999998</v>
      </c>
      <c r="K1285">
        <v>1.1259999999999999</v>
      </c>
      <c r="L1285">
        <v>3.3592</v>
      </c>
      <c r="M1285">
        <v>0.2</v>
      </c>
      <c r="N1285" t="s">
        <v>3183</v>
      </c>
      <c r="O1285" t="s">
        <v>3183</v>
      </c>
    </row>
    <row r="1286" spans="1:15" x14ac:dyDescent="0.25">
      <c r="A1286" t="str">
        <f t="shared" si="19"/>
        <v>4_WS_5_0</v>
      </c>
      <c r="B1286">
        <v>4</v>
      </c>
      <c r="C1286" t="s">
        <v>18</v>
      </c>
      <c r="D1286">
        <v>5</v>
      </c>
      <c r="E1286">
        <v>0</v>
      </c>
      <c r="F1286">
        <v>132506.63511770661</v>
      </c>
      <c r="G1286">
        <v>2762.5735133573698</v>
      </c>
      <c r="H1286">
        <v>2109.5304349209191</v>
      </c>
      <c r="I1286">
        <v>4872.103948278289</v>
      </c>
      <c r="J1286">
        <v>2.0849000000000002</v>
      </c>
      <c r="K1286">
        <v>1.155</v>
      </c>
      <c r="L1286">
        <v>3.4011</v>
      </c>
      <c r="M1286">
        <v>0.2</v>
      </c>
      <c r="N1286" t="s">
        <v>3183</v>
      </c>
      <c r="O1286" t="s">
        <v>3183</v>
      </c>
    </row>
    <row r="1287" spans="1:15" x14ac:dyDescent="0.25">
      <c r="A1287" t="str">
        <f t="shared" si="19"/>
        <v>5_WS_1_0</v>
      </c>
      <c r="B1287">
        <v>5</v>
      </c>
      <c r="C1287" t="s">
        <v>18</v>
      </c>
      <c r="D1287">
        <v>1</v>
      </c>
      <c r="E1287">
        <v>0</v>
      </c>
      <c r="F1287">
        <v>36593.343322674496</v>
      </c>
      <c r="G1287">
        <v>809.2550171872424</v>
      </c>
      <c r="H1287">
        <v>479.92045733793827</v>
      </c>
      <c r="I1287">
        <v>1289.175474525181</v>
      </c>
      <c r="J1287">
        <v>2.2115</v>
      </c>
      <c r="K1287">
        <v>1.3109999999999999</v>
      </c>
      <c r="L1287">
        <v>3.3229000000000002</v>
      </c>
      <c r="M1287">
        <v>0.2</v>
      </c>
      <c r="N1287" t="s">
        <v>3183</v>
      </c>
      <c r="O1287" t="s">
        <v>3183</v>
      </c>
    </row>
    <row r="1288" spans="1:15" x14ac:dyDescent="0.25">
      <c r="A1288" t="str">
        <f t="shared" ref="A1288:A1351" si="20">B1288&amp;"_"&amp;C1288&amp;"_"&amp;D1288&amp;"_"&amp;E1288</f>
        <v>5_WS_2_0</v>
      </c>
      <c r="B1288">
        <v>5</v>
      </c>
      <c r="C1288" t="s">
        <v>18</v>
      </c>
      <c r="D1288">
        <v>2</v>
      </c>
      <c r="E1288">
        <v>0</v>
      </c>
      <c r="F1288">
        <v>73217.835545205278</v>
      </c>
      <c r="G1288">
        <v>1568.111913437906</v>
      </c>
      <c r="H1288">
        <v>987.92535816434679</v>
      </c>
      <c r="I1288">
        <v>2556.037271602253</v>
      </c>
      <c r="J1288">
        <v>2.1417000000000002</v>
      </c>
      <c r="K1288">
        <v>1.351</v>
      </c>
      <c r="L1288">
        <v>3.2913000000000001</v>
      </c>
      <c r="M1288">
        <v>0.2</v>
      </c>
      <c r="N1288" t="s">
        <v>3183</v>
      </c>
      <c r="O1288" t="s">
        <v>3183</v>
      </c>
    </row>
    <row r="1289" spans="1:15" x14ac:dyDescent="0.25">
      <c r="A1289" t="str">
        <f t="shared" si="20"/>
        <v>5_WS_3_0</v>
      </c>
      <c r="B1289">
        <v>5</v>
      </c>
      <c r="C1289" t="s">
        <v>18</v>
      </c>
      <c r="D1289">
        <v>3</v>
      </c>
      <c r="E1289">
        <v>0</v>
      </c>
      <c r="F1289">
        <v>109640.24174536941</v>
      </c>
      <c r="G1289">
        <v>2296.6532462901191</v>
      </c>
      <c r="H1289">
        <v>1536.103798158123</v>
      </c>
      <c r="I1289">
        <v>3832.7570444482431</v>
      </c>
      <c r="J1289">
        <v>2.0947</v>
      </c>
      <c r="K1289">
        <v>1.4019999999999999</v>
      </c>
      <c r="L1289">
        <v>3.2957999999999998</v>
      </c>
      <c r="M1289">
        <v>0.2</v>
      </c>
      <c r="N1289" t="s">
        <v>3183</v>
      </c>
      <c r="O1289" t="s">
        <v>3183</v>
      </c>
    </row>
    <row r="1290" spans="1:15" x14ac:dyDescent="0.25">
      <c r="A1290" t="str">
        <f t="shared" si="20"/>
        <v>5_WS_4_0</v>
      </c>
      <c r="B1290">
        <v>5</v>
      </c>
      <c r="C1290" t="s">
        <v>18</v>
      </c>
      <c r="D1290">
        <v>4</v>
      </c>
      <c r="E1290">
        <v>0</v>
      </c>
      <c r="F1290">
        <v>145896.40272805089</v>
      </c>
      <c r="G1290">
        <v>3035.3640846613739</v>
      </c>
      <c r="H1290">
        <v>2110.036893499574</v>
      </c>
      <c r="I1290">
        <v>5145.4009781609493</v>
      </c>
      <c r="J1290">
        <v>2.0804999999999998</v>
      </c>
      <c r="K1290">
        <v>1.4430000000000001</v>
      </c>
      <c r="L1290">
        <v>3.3262999999999998</v>
      </c>
      <c r="M1290">
        <v>0.2</v>
      </c>
      <c r="N1290" t="s">
        <v>3183</v>
      </c>
      <c r="O1290" t="s">
        <v>3183</v>
      </c>
    </row>
    <row r="1291" spans="1:15" x14ac:dyDescent="0.25">
      <c r="A1291" t="str">
        <f t="shared" si="20"/>
        <v>5_WS_5_0</v>
      </c>
      <c r="B1291">
        <v>5</v>
      </c>
      <c r="C1291" t="s">
        <v>18</v>
      </c>
      <c r="D1291">
        <v>5</v>
      </c>
      <c r="E1291">
        <v>0</v>
      </c>
      <c r="F1291">
        <v>182507.25211997319</v>
      </c>
      <c r="G1291">
        <v>3805.0147470305792</v>
      </c>
      <c r="H1291">
        <v>2707.6977369424599</v>
      </c>
      <c r="I1291">
        <v>6512.7124839730404</v>
      </c>
      <c r="J1291">
        <v>2.0849000000000002</v>
      </c>
      <c r="K1291">
        <v>1.482</v>
      </c>
      <c r="L1291">
        <v>3.3683000000000001</v>
      </c>
      <c r="M1291">
        <v>0.2</v>
      </c>
      <c r="N1291" t="s">
        <v>3183</v>
      </c>
      <c r="O1291" t="s">
        <v>3183</v>
      </c>
    </row>
    <row r="1292" spans="1:15" x14ac:dyDescent="0.25">
      <c r="A1292" t="str">
        <f t="shared" si="20"/>
        <v>6_WS_1_0</v>
      </c>
      <c r="B1292">
        <v>6</v>
      </c>
      <c r="C1292" t="s">
        <v>18</v>
      </c>
      <c r="D1292">
        <v>1</v>
      </c>
      <c r="E1292">
        <v>0</v>
      </c>
      <c r="F1292">
        <v>46618.642170014158</v>
      </c>
      <c r="G1292">
        <v>1030.962646344592</v>
      </c>
      <c r="H1292">
        <v>582.72945188992128</v>
      </c>
      <c r="I1292">
        <v>1613.6920982345141</v>
      </c>
      <c r="J1292">
        <v>2.2115</v>
      </c>
      <c r="K1292">
        <v>1.5920000000000001</v>
      </c>
      <c r="L1292">
        <v>3.3045</v>
      </c>
      <c r="M1292">
        <v>0.2</v>
      </c>
      <c r="N1292" t="s">
        <v>3183</v>
      </c>
      <c r="O1292" t="s">
        <v>3183</v>
      </c>
    </row>
    <row r="1293" spans="1:15" x14ac:dyDescent="0.25">
      <c r="A1293" t="str">
        <f t="shared" si="20"/>
        <v>6_WS_2_0</v>
      </c>
      <c r="B1293">
        <v>6</v>
      </c>
      <c r="C1293" t="s">
        <v>18</v>
      </c>
      <c r="D1293">
        <v>2</v>
      </c>
      <c r="E1293">
        <v>0</v>
      </c>
      <c r="F1293">
        <v>93276.966951250404</v>
      </c>
      <c r="G1293">
        <v>1997.7198456693261</v>
      </c>
      <c r="H1293">
        <v>1201.218598904914</v>
      </c>
      <c r="I1293">
        <v>3198.9384445742398</v>
      </c>
      <c r="J1293">
        <v>2.1417000000000002</v>
      </c>
      <c r="K1293">
        <v>1.643</v>
      </c>
      <c r="L1293">
        <v>3.2728000000000002</v>
      </c>
      <c r="M1293">
        <v>0.2</v>
      </c>
      <c r="N1293" t="s">
        <v>3183</v>
      </c>
      <c r="O1293" t="s">
        <v>3183</v>
      </c>
    </row>
    <row r="1294" spans="1:15" x14ac:dyDescent="0.25">
      <c r="A1294" t="str">
        <f t="shared" si="20"/>
        <v>6_WS_3_0</v>
      </c>
      <c r="B1294">
        <v>6</v>
      </c>
      <c r="C1294" t="s">
        <v>18</v>
      </c>
      <c r="D1294">
        <v>3</v>
      </c>
      <c r="E1294">
        <v>0</v>
      </c>
      <c r="F1294">
        <v>139677.84119343091</v>
      </c>
      <c r="G1294">
        <v>2925.8560753331922</v>
      </c>
      <c r="H1294">
        <v>1870.8603889591011</v>
      </c>
      <c r="I1294">
        <v>4796.7164642922926</v>
      </c>
      <c r="J1294">
        <v>2.0947</v>
      </c>
      <c r="K1294">
        <v>1.7070000000000001</v>
      </c>
      <c r="L1294">
        <v>3.2772000000000001</v>
      </c>
      <c r="M1294">
        <v>0.2</v>
      </c>
      <c r="N1294" t="s">
        <v>3183</v>
      </c>
      <c r="O1294" t="s">
        <v>3183</v>
      </c>
    </row>
    <row r="1295" spans="1:15" x14ac:dyDescent="0.25">
      <c r="A1295" t="str">
        <f t="shared" si="20"/>
        <v>6_WS_4_0</v>
      </c>
      <c r="B1295">
        <v>6</v>
      </c>
      <c r="C1295" t="s">
        <v>18</v>
      </c>
      <c r="D1295">
        <v>4</v>
      </c>
      <c r="E1295">
        <v>0</v>
      </c>
      <c r="F1295">
        <v>185866.92483102091</v>
      </c>
      <c r="G1295">
        <v>3866.9479000805072</v>
      </c>
      <c r="H1295">
        <v>2573.217704145422</v>
      </c>
      <c r="I1295">
        <v>6440.1656042259283</v>
      </c>
      <c r="J1295">
        <v>2.0804999999999998</v>
      </c>
      <c r="K1295">
        <v>1.76</v>
      </c>
      <c r="L1295">
        <v>3.3075999999999999</v>
      </c>
      <c r="M1295">
        <v>0.2</v>
      </c>
      <c r="N1295" t="s">
        <v>3183</v>
      </c>
      <c r="O1295" t="s">
        <v>3183</v>
      </c>
    </row>
    <row r="1296" spans="1:15" x14ac:dyDescent="0.25">
      <c r="A1296" t="str">
        <f t="shared" si="20"/>
        <v>6_WS_5_0</v>
      </c>
      <c r="B1296">
        <v>6</v>
      </c>
      <c r="C1296" t="s">
        <v>18</v>
      </c>
      <c r="D1296">
        <v>5</v>
      </c>
      <c r="E1296">
        <v>0</v>
      </c>
      <c r="F1296">
        <v>232507.86912223979</v>
      </c>
      <c r="G1296">
        <v>4847.4559807037867</v>
      </c>
      <c r="H1296">
        <v>3305.865038964002</v>
      </c>
      <c r="I1296">
        <v>8153.3210196677892</v>
      </c>
      <c r="J1296">
        <v>2.0849000000000002</v>
      </c>
      <c r="K1296">
        <v>1.8089999999999999</v>
      </c>
      <c r="L1296">
        <v>3.3494999999999999</v>
      </c>
      <c r="M1296">
        <v>0.2</v>
      </c>
      <c r="N1296" t="s">
        <v>3183</v>
      </c>
      <c r="O1296" t="s">
        <v>3183</v>
      </c>
    </row>
    <row r="1297" spans="1:15" x14ac:dyDescent="0.25">
      <c r="A1297" t="str">
        <f t="shared" si="20"/>
        <v>7_WS_1_0</v>
      </c>
      <c r="B1297">
        <v>7</v>
      </c>
      <c r="C1297" t="s">
        <v>18</v>
      </c>
      <c r="D1297">
        <v>1</v>
      </c>
      <c r="E1297">
        <v>0</v>
      </c>
      <c r="F1297">
        <v>56643.94101735382</v>
      </c>
      <c r="G1297">
        <v>1252.6702755019419</v>
      </c>
      <c r="H1297">
        <v>685.53844644190417</v>
      </c>
      <c r="I1297">
        <v>1938.2087219438461</v>
      </c>
      <c r="J1297">
        <v>2.2115</v>
      </c>
      <c r="K1297">
        <v>1.873</v>
      </c>
      <c r="L1297">
        <v>3.2925</v>
      </c>
      <c r="M1297">
        <v>0.2</v>
      </c>
      <c r="N1297" t="s">
        <v>3183</v>
      </c>
      <c r="O1297" t="s">
        <v>3183</v>
      </c>
    </row>
    <row r="1298" spans="1:15" x14ac:dyDescent="0.25">
      <c r="A1298" t="str">
        <f t="shared" si="20"/>
        <v>7_WS_2_0</v>
      </c>
      <c r="B1298">
        <v>7</v>
      </c>
      <c r="C1298" t="s">
        <v>18</v>
      </c>
      <c r="D1298">
        <v>2</v>
      </c>
      <c r="E1298">
        <v>0</v>
      </c>
      <c r="F1298">
        <v>113336.0983572955</v>
      </c>
      <c r="G1298">
        <v>2427.3277779007458</v>
      </c>
      <c r="H1298">
        <v>1414.51183964548</v>
      </c>
      <c r="I1298">
        <v>3841.8396175462258</v>
      </c>
      <c r="J1298">
        <v>2.1417000000000002</v>
      </c>
      <c r="K1298">
        <v>1.9350000000000001</v>
      </c>
      <c r="L1298">
        <v>3.2608000000000001</v>
      </c>
      <c r="M1298">
        <v>0.2</v>
      </c>
      <c r="N1298" t="s">
        <v>3183</v>
      </c>
      <c r="O1298" t="s">
        <v>3183</v>
      </c>
    </row>
    <row r="1299" spans="1:15" x14ac:dyDescent="0.25">
      <c r="A1299" t="str">
        <f t="shared" si="20"/>
        <v>7_WS_3_0</v>
      </c>
      <c r="B1299">
        <v>7</v>
      </c>
      <c r="C1299" t="s">
        <v>18</v>
      </c>
      <c r="D1299">
        <v>3</v>
      </c>
      <c r="E1299">
        <v>0</v>
      </c>
      <c r="F1299">
        <v>169715.4406414924</v>
      </c>
      <c r="G1299">
        <v>3555.0589043762639</v>
      </c>
      <c r="H1299">
        <v>2205.6169797600792</v>
      </c>
      <c r="I1299">
        <v>5760.6758841363426</v>
      </c>
      <c r="J1299">
        <v>2.0947</v>
      </c>
      <c r="K1299">
        <v>2.012</v>
      </c>
      <c r="L1299">
        <v>3.2652000000000001</v>
      </c>
      <c r="M1299">
        <v>0.2</v>
      </c>
      <c r="N1299" t="s">
        <v>3183</v>
      </c>
      <c r="O1299" t="s">
        <v>3183</v>
      </c>
    </row>
    <row r="1300" spans="1:15" x14ac:dyDescent="0.25">
      <c r="A1300" t="str">
        <f t="shared" si="20"/>
        <v>7_WS_4_0</v>
      </c>
      <c r="B1300">
        <v>7</v>
      </c>
      <c r="C1300" t="s">
        <v>18</v>
      </c>
      <c r="D1300">
        <v>4</v>
      </c>
      <c r="E1300">
        <v>0</v>
      </c>
      <c r="F1300">
        <v>225837.44693399101</v>
      </c>
      <c r="G1300">
        <v>4698.5317154996392</v>
      </c>
      <c r="H1300">
        <v>3036.3985147912681</v>
      </c>
      <c r="I1300">
        <v>7734.9302302909073</v>
      </c>
      <c r="J1300">
        <v>2.0804999999999998</v>
      </c>
      <c r="K1300">
        <v>2.077</v>
      </c>
      <c r="L1300">
        <v>3.2955000000000001</v>
      </c>
      <c r="M1300">
        <v>0.2</v>
      </c>
      <c r="N1300" t="s">
        <v>3183</v>
      </c>
      <c r="O1300" t="s">
        <v>3183</v>
      </c>
    </row>
    <row r="1301" spans="1:15" x14ac:dyDescent="0.25">
      <c r="A1301" t="str">
        <f t="shared" si="20"/>
        <v>7_WS_5_0</v>
      </c>
      <c r="B1301">
        <v>7</v>
      </c>
      <c r="C1301" t="s">
        <v>18</v>
      </c>
      <c r="D1301">
        <v>5</v>
      </c>
      <c r="E1301">
        <v>0</v>
      </c>
      <c r="F1301">
        <v>282508.48612450628</v>
      </c>
      <c r="G1301">
        <v>5889.8972143769952</v>
      </c>
      <c r="H1301">
        <v>3904.032340985545</v>
      </c>
      <c r="I1301">
        <v>9793.9295553625398</v>
      </c>
      <c r="J1301">
        <v>2.0849000000000002</v>
      </c>
      <c r="K1301">
        <v>2.137</v>
      </c>
      <c r="L1301">
        <v>3.3374000000000001</v>
      </c>
      <c r="M1301">
        <v>0.2</v>
      </c>
      <c r="N1301" t="s">
        <v>3183</v>
      </c>
      <c r="O1301" t="s">
        <v>3183</v>
      </c>
    </row>
    <row r="1302" spans="1:15" x14ac:dyDescent="0.25">
      <c r="A1302" t="str">
        <f t="shared" si="20"/>
        <v>8_WS_1_0</v>
      </c>
      <c r="B1302">
        <v>8</v>
      </c>
      <c r="C1302" t="s">
        <v>18</v>
      </c>
      <c r="D1302">
        <v>1</v>
      </c>
      <c r="E1302">
        <v>0</v>
      </c>
      <c r="F1302">
        <v>68799.61586975315</v>
      </c>
      <c r="G1302">
        <v>1521.490775855229</v>
      </c>
      <c r="H1302">
        <v>810.54483754488388</v>
      </c>
      <c r="I1302">
        <v>2332.0356134001122</v>
      </c>
      <c r="J1302">
        <v>2.2115</v>
      </c>
      <c r="K1302">
        <v>2.2149999999999999</v>
      </c>
      <c r="L1302">
        <v>3.2831999999999999</v>
      </c>
      <c r="M1302">
        <v>0.2</v>
      </c>
      <c r="N1302" t="s">
        <v>3183</v>
      </c>
      <c r="O1302" t="s">
        <v>3183</v>
      </c>
    </row>
    <row r="1303" spans="1:15" x14ac:dyDescent="0.25">
      <c r="A1303" t="str">
        <f t="shared" si="20"/>
        <v>8_WS_2_0</v>
      </c>
      <c r="B1303">
        <v>8</v>
      </c>
      <c r="C1303" t="s">
        <v>18</v>
      </c>
      <c r="D1303">
        <v>2</v>
      </c>
      <c r="E1303">
        <v>0</v>
      </c>
      <c r="F1303">
        <v>137657.79518712519</v>
      </c>
      <c r="G1303">
        <v>2948.2273957313432</v>
      </c>
      <c r="H1303">
        <v>1673.8570300913971</v>
      </c>
      <c r="I1303">
        <v>4622.0844258227398</v>
      </c>
      <c r="J1303">
        <v>2.1417000000000002</v>
      </c>
      <c r="K1303">
        <v>2.29</v>
      </c>
      <c r="L1303">
        <v>3.2515000000000001</v>
      </c>
      <c r="M1303">
        <v>0.2</v>
      </c>
      <c r="N1303" t="s">
        <v>3183</v>
      </c>
      <c r="O1303" t="s">
        <v>3183</v>
      </c>
    </row>
    <row r="1304" spans="1:15" x14ac:dyDescent="0.25">
      <c r="A1304" t="str">
        <f t="shared" si="20"/>
        <v>8_WS_3_0</v>
      </c>
      <c r="B1304">
        <v>8</v>
      </c>
      <c r="C1304" t="s">
        <v>18</v>
      </c>
      <c r="D1304">
        <v>3</v>
      </c>
      <c r="E1304">
        <v>0</v>
      </c>
      <c r="F1304">
        <v>206136.02997226699</v>
      </c>
      <c r="G1304">
        <v>4317.9673345909896</v>
      </c>
      <c r="H1304">
        <v>2612.6505617567232</v>
      </c>
      <c r="I1304">
        <v>6930.6178963477123</v>
      </c>
      <c r="J1304">
        <v>2.0947</v>
      </c>
      <c r="K1304">
        <v>2.3839999999999999</v>
      </c>
      <c r="L1304">
        <v>3.2557999999999998</v>
      </c>
      <c r="M1304">
        <v>0.2</v>
      </c>
      <c r="N1304" t="s">
        <v>3183</v>
      </c>
      <c r="O1304" t="s">
        <v>3183</v>
      </c>
    </row>
    <row r="1305" spans="1:15" x14ac:dyDescent="0.25">
      <c r="A1305" t="str">
        <f t="shared" si="20"/>
        <v>8_WS_4_0</v>
      </c>
      <c r="B1305">
        <v>8</v>
      </c>
      <c r="C1305" t="s">
        <v>18</v>
      </c>
      <c r="D1305">
        <v>4</v>
      </c>
      <c r="E1305">
        <v>0</v>
      </c>
      <c r="F1305">
        <v>274301.70498384209</v>
      </c>
      <c r="G1305">
        <v>5706.827091695337</v>
      </c>
      <c r="H1305">
        <v>3599.5842731901939</v>
      </c>
      <c r="I1305">
        <v>9306.4113648855309</v>
      </c>
      <c r="J1305">
        <v>2.0804999999999998</v>
      </c>
      <c r="K1305">
        <v>2.4620000000000002</v>
      </c>
      <c r="L1305">
        <v>3.2862</v>
      </c>
      <c r="M1305">
        <v>0.2</v>
      </c>
      <c r="N1305" t="s">
        <v>3183</v>
      </c>
      <c r="O1305" t="s">
        <v>3183</v>
      </c>
    </row>
    <row r="1306" spans="1:15" x14ac:dyDescent="0.25">
      <c r="A1306" t="str">
        <f t="shared" si="20"/>
        <v>8_WS_5_0</v>
      </c>
      <c r="B1306">
        <v>8</v>
      </c>
      <c r="C1306" t="s">
        <v>18</v>
      </c>
      <c r="D1306">
        <v>5</v>
      </c>
      <c r="E1306">
        <v>0</v>
      </c>
      <c r="F1306">
        <v>343134.23423975462</v>
      </c>
      <c r="G1306">
        <v>7153.8572102057606</v>
      </c>
      <c r="H1306">
        <v>4631.3494013981017</v>
      </c>
      <c r="I1306">
        <v>11785.20661160386</v>
      </c>
      <c r="J1306">
        <v>2.0849000000000002</v>
      </c>
      <c r="K1306">
        <v>2.5350000000000001</v>
      </c>
      <c r="L1306">
        <v>3.3281000000000001</v>
      </c>
      <c r="M1306">
        <v>0.2</v>
      </c>
      <c r="N1306" t="s">
        <v>3183</v>
      </c>
      <c r="O1306" t="s">
        <v>3183</v>
      </c>
    </row>
    <row r="1307" spans="1:15" x14ac:dyDescent="0.25">
      <c r="A1307" t="str">
        <f t="shared" si="20"/>
        <v>9_WS_1_0</v>
      </c>
      <c r="B1307">
        <v>9</v>
      </c>
      <c r="C1307" t="s">
        <v>18</v>
      </c>
      <c r="D1307">
        <v>1</v>
      </c>
      <c r="E1307">
        <v>0</v>
      </c>
      <c r="F1307">
        <v>81114.534159183968</v>
      </c>
      <c r="G1307">
        <v>1775.5199370742839</v>
      </c>
      <c r="H1307">
        <v>706.42910533086774</v>
      </c>
      <c r="I1307">
        <v>2481.949042405151</v>
      </c>
      <c r="J1307">
        <v>2.1888999999999998</v>
      </c>
      <c r="K1307">
        <v>1.93</v>
      </c>
      <c r="L1307">
        <v>2.7665000000000002</v>
      </c>
      <c r="M1307">
        <v>0.65</v>
      </c>
      <c r="N1307" t="s">
        <v>3183</v>
      </c>
      <c r="O1307" t="s">
        <v>3183</v>
      </c>
    </row>
    <row r="1308" spans="1:15" x14ac:dyDescent="0.25">
      <c r="A1308" t="str">
        <f t="shared" si="20"/>
        <v>9_WS_2_0</v>
      </c>
      <c r="B1308">
        <v>9</v>
      </c>
      <c r="C1308" t="s">
        <v>18</v>
      </c>
      <c r="D1308">
        <v>2</v>
      </c>
      <c r="E1308">
        <v>0</v>
      </c>
      <c r="F1308">
        <v>162256.27561759719</v>
      </c>
      <c r="G1308">
        <v>3439.03105415042</v>
      </c>
      <c r="H1308">
        <v>1455.2921924763721</v>
      </c>
      <c r="I1308">
        <v>4894.3232466267928</v>
      </c>
      <c r="J1308">
        <v>2.1194999999999999</v>
      </c>
      <c r="K1308">
        <v>1.9910000000000001</v>
      </c>
      <c r="L1308">
        <v>2.7235999999999998</v>
      </c>
      <c r="M1308">
        <v>0.65</v>
      </c>
      <c r="N1308" t="s">
        <v>3183</v>
      </c>
      <c r="O1308" t="s">
        <v>3183</v>
      </c>
    </row>
    <row r="1309" spans="1:15" x14ac:dyDescent="0.25">
      <c r="A1309" t="str">
        <f t="shared" si="20"/>
        <v>9_WS_3_0</v>
      </c>
      <c r="B1309">
        <v>9</v>
      </c>
      <c r="C1309" t="s">
        <v>18</v>
      </c>
      <c r="D1309">
        <v>3</v>
      </c>
      <c r="E1309">
        <v>0</v>
      </c>
      <c r="F1309">
        <v>243045.70031263839</v>
      </c>
      <c r="G1309">
        <v>5038.5906349717952</v>
      </c>
      <c r="H1309">
        <v>2270.068557257322</v>
      </c>
      <c r="I1309">
        <v>7308.6591922291173</v>
      </c>
      <c r="J1309">
        <v>2.0731000000000002</v>
      </c>
      <c r="K1309">
        <v>2.0710000000000002</v>
      </c>
      <c r="L1309">
        <v>2.714</v>
      </c>
      <c r="M1309">
        <v>0.65</v>
      </c>
      <c r="N1309" t="s">
        <v>3183</v>
      </c>
      <c r="O1309" t="s">
        <v>3183</v>
      </c>
    </row>
    <row r="1310" spans="1:15" x14ac:dyDescent="0.25">
      <c r="A1310" t="str">
        <f t="shared" si="20"/>
        <v>9_WS_4_0</v>
      </c>
      <c r="B1310">
        <v>9</v>
      </c>
      <c r="C1310" t="s">
        <v>18</v>
      </c>
      <c r="D1310">
        <v>4</v>
      </c>
      <c r="E1310">
        <v>0</v>
      </c>
      <c r="F1310">
        <v>323537.91367769212</v>
      </c>
      <c r="G1310">
        <v>6660.5440717283154</v>
      </c>
      <c r="H1310">
        <v>3124.2454279018598</v>
      </c>
      <c r="I1310">
        <v>9784.7894996301748</v>
      </c>
      <c r="J1310">
        <v>2.0587</v>
      </c>
      <c r="K1310">
        <v>2.137</v>
      </c>
      <c r="L1310">
        <v>2.7305999999999999</v>
      </c>
      <c r="M1310">
        <v>0.65</v>
      </c>
      <c r="N1310" t="s">
        <v>3183</v>
      </c>
      <c r="O1310" t="s">
        <v>3183</v>
      </c>
    </row>
    <row r="1311" spans="1:15" x14ac:dyDescent="0.25">
      <c r="A1311" t="str">
        <f t="shared" si="20"/>
        <v>9_WS_5_0</v>
      </c>
      <c r="B1311">
        <v>9</v>
      </c>
      <c r="C1311" t="s">
        <v>18</v>
      </c>
      <c r="D1311">
        <v>5</v>
      </c>
      <c r="E1311">
        <v>0</v>
      </c>
      <c r="F1311">
        <v>404556.2885201656</v>
      </c>
      <c r="G1311">
        <v>8342.7497790530433</v>
      </c>
      <c r="H1311">
        <v>4016.6775973926729</v>
      </c>
      <c r="I1311">
        <v>12359.427376445719</v>
      </c>
      <c r="J1311">
        <v>2.0621999999999998</v>
      </c>
      <c r="K1311">
        <v>2.1989999999999998</v>
      </c>
      <c r="L1311">
        <v>2.7614999999999998</v>
      </c>
      <c r="M1311">
        <v>0.65</v>
      </c>
      <c r="N1311" t="s">
        <v>3183</v>
      </c>
      <c r="O1311" t="s">
        <v>3183</v>
      </c>
    </row>
    <row r="1312" spans="1:15" x14ac:dyDescent="0.25">
      <c r="A1312" t="str">
        <f t="shared" si="20"/>
        <v>10_WS_1_0</v>
      </c>
      <c r="B1312">
        <v>10</v>
      </c>
      <c r="C1312" t="s">
        <v>18</v>
      </c>
      <c r="D1312">
        <v>1</v>
      </c>
      <c r="E1312">
        <v>0</v>
      </c>
      <c r="F1312">
        <v>95008.136796054634</v>
      </c>
      <c r="G1312">
        <v>2079.6376730048269</v>
      </c>
      <c r="H1312">
        <v>786.75865140084488</v>
      </c>
      <c r="I1312">
        <v>2866.3963244056722</v>
      </c>
      <c r="J1312">
        <v>2.1888999999999998</v>
      </c>
      <c r="K1312">
        <v>2.15</v>
      </c>
      <c r="L1312">
        <v>2.7665999999999999</v>
      </c>
      <c r="M1312">
        <v>0.65</v>
      </c>
      <c r="N1312" t="s">
        <v>3183</v>
      </c>
      <c r="O1312" t="s">
        <v>3183</v>
      </c>
    </row>
    <row r="1313" spans="1:15" x14ac:dyDescent="0.25">
      <c r="A1313" t="str">
        <f t="shared" si="20"/>
        <v>10_WS_2_0</v>
      </c>
      <c r="B1313">
        <v>10</v>
      </c>
      <c r="C1313" t="s">
        <v>18</v>
      </c>
      <c r="D1313">
        <v>2</v>
      </c>
      <c r="E1313">
        <v>0</v>
      </c>
      <c r="F1313">
        <v>190048.14105992901</v>
      </c>
      <c r="G1313">
        <v>4028.0812338439518</v>
      </c>
      <c r="H1313">
        <v>1622.8556877540591</v>
      </c>
      <c r="I1313">
        <v>5650.9369215980114</v>
      </c>
      <c r="J1313">
        <v>2.1194999999999999</v>
      </c>
      <c r="K1313">
        <v>2.2200000000000002</v>
      </c>
      <c r="L1313">
        <v>2.7233999999999998</v>
      </c>
      <c r="M1313">
        <v>0.65</v>
      </c>
      <c r="N1313" t="s">
        <v>3183</v>
      </c>
      <c r="O1313" t="s">
        <v>3183</v>
      </c>
    </row>
    <row r="1314" spans="1:15" x14ac:dyDescent="0.25">
      <c r="A1314" t="str">
        <f t="shared" si="20"/>
        <v>10_WS_3_0</v>
      </c>
      <c r="B1314">
        <v>10</v>
      </c>
      <c r="C1314" t="s">
        <v>18</v>
      </c>
      <c r="D1314">
        <v>3</v>
      </c>
      <c r="E1314">
        <v>0</v>
      </c>
      <c r="F1314">
        <v>284675.48241946718</v>
      </c>
      <c r="G1314">
        <v>5901.6193986552007</v>
      </c>
      <c r="H1314">
        <v>2536.115961262487</v>
      </c>
      <c r="I1314">
        <v>8437.7353599176877</v>
      </c>
      <c r="J1314">
        <v>2.0731000000000002</v>
      </c>
      <c r="K1314">
        <v>2.3140000000000001</v>
      </c>
      <c r="L1314">
        <v>2.7136999999999998</v>
      </c>
      <c r="M1314">
        <v>0.65</v>
      </c>
      <c r="N1314" t="s">
        <v>3183</v>
      </c>
      <c r="O1314" t="s">
        <v>3183</v>
      </c>
    </row>
    <row r="1315" spans="1:15" x14ac:dyDescent="0.25">
      <c r="A1315" t="str">
        <f t="shared" si="20"/>
        <v>10_WS_4_0</v>
      </c>
      <c r="B1315">
        <v>10</v>
      </c>
      <c r="C1315" t="s">
        <v>18</v>
      </c>
      <c r="D1315">
        <v>4</v>
      </c>
      <c r="E1315">
        <v>0</v>
      </c>
      <c r="F1315">
        <v>378954.70497404039</v>
      </c>
      <c r="G1315">
        <v>7801.3871233120663</v>
      </c>
      <c r="H1315">
        <v>3494.4608248251179</v>
      </c>
      <c r="I1315">
        <v>11295.84794813718</v>
      </c>
      <c r="J1315">
        <v>2.0587</v>
      </c>
      <c r="K1315">
        <v>2.39</v>
      </c>
      <c r="L1315">
        <v>2.73</v>
      </c>
      <c r="M1315">
        <v>0.65</v>
      </c>
      <c r="N1315" t="s">
        <v>3183</v>
      </c>
      <c r="O1315" t="s">
        <v>3183</v>
      </c>
    </row>
    <row r="1316" spans="1:15" x14ac:dyDescent="0.25">
      <c r="A1316" t="str">
        <f t="shared" si="20"/>
        <v>10_WS_5_0</v>
      </c>
      <c r="B1316">
        <v>10</v>
      </c>
      <c r="C1316" t="s">
        <v>18</v>
      </c>
      <c r="D1316">
        <v>5</v>
      </c>
      <c r="E1316">
        <v>0</v>
      </c>
      <c r="F1316">
        <v>473850.21192378033</v>
      </c>
      <c r="G1316">
        <v>9771.7273541634804</v>
      </c>
      <c r="H1316">
        <v>4496.4397539755219</v>
      </c>
      <c r="I1316">
        <v>14268.167108139</v>
      </c>
      <c r="J1316">
        <v>2.0621999999999998</v>
      </c>
      <c r="K1316">
        <v>2.4609999999999999</v>
      </c>
      <c r="L1316">
        <v>2.7605</v>
      </c>
      <c r="M1316">
        <v>0.65</v>
      </c>
      <c r="N1316" t="s">
        <v>3183</v>
      </c>
      <c r="O1316" t="s">
        <v>3183</v>
      </c>
    </row>
    <row r="1317" spans="1:15" x14ac:dyDescent="0.25">
      <c r="A1317" t="str">
        <f t="shared" si="20"/>
        <v>11_WS_1_0</v>
      </c>
      <c r="B1317">
        <v>11</v>
      </c>
      <c r="C1317" t="s">
        <v>18</v>
      </c>
      <c r="D1317">
        <v>1</v>
      </c>
      <c r="E1317">
        <v>0</v>
      </c>
      <c r="F1317">
        <v>116566.4838437393</v>
      </c>
      <c r="G1317">
        <v>2551.5293677584841</v>
      </c>
      <c r="H1317">
        <v>911.33752369580975</v>
      </c>
      <c r="I1317">
        <v>3462.8668914542941</v>
      </c>
      <c r="J1317">
        <v>2.1888999999999998</v>
      </c>
      <c r="K1317">
        <v>2.4900000000000002</v>
      </c>
      <c r="L1317">
        <v>2.7665999999999999</v>
      </c>
      <c r="M1317">
        <v>0.65</v>
      </c>
      <c r="N1317" t="s">
        <v>3183</v>
      </c>
      <c r="O1317" t="s">
        <v>3183</v>
      </c>
    </row>
    <row r="1318" spans="1:15" x14ac:dyDescent="0.25">
      <c r="A1318" t="str">
        <f t="shared" si="20"/>
        <v>11_WS_2_0</v>
      </c>
      <c r="B1318">
        <v>11</v>
      </c>
      <c r="C1318" t="s">
        <v>18</v>
      </c>
      <c r="D1318">
        <v>2</v>
      </c>
      <c r="E1318">
        <v>0</v>
      </c>
      <c r="F1318">
        <v>233172.06621943621</v>
      </c>
      <c r="G1318">
        <v>4942.0952973118301</v>
      </c>
      <c r="H1318">
        <v>1882.721108396574</v>
      </c>
      <c r="I1318">
        <v>6824.8164057084041</v>
      </c>
      <c r="J1318">
        <v>2.1194999999999999</v>
      </c>
      <c r="K1318">
        <v>2.5760000000000001</v>
      </c>
      <c r="L1318">
        <v>2.7231999999999998</v>
      </c>
      <c r="M1318">
        <v>0.65</v>
      </c>
      <c r="N1318" t="s">
        <v>3183</v>
      </c>
      <c r="O1318" t="s">
        <v>3183</v>
      </c>
    </row>
    <row r="1319" spans="1:15" x14ac:dyDescent="0.25">
      <c r="A1319" t="str">
        <f t="shared" si="20"/>
        <v>11_WS_3_0</v>
      </c>
      <c r="B1319">
        <v>11</v>
      </c>
      <c r="C1319" t="s">
        <v>18</v>
      </c>
      <c r="D1319">
        <v>3</v>
      </c>
      <c r="E1319">
        <v>0</v>
      </c>
      <c r="F1319">
        <v>349271.34813084279</v>
      </c>
      <c r="G1319">
        <v>7240.7590074306954</v>
      </c>
      <c r="H1319">
        <v>2948.7149013721942</v>
      </c>
      <c r="I1319">
        <v>10189.473908802889</v>
      </c>
      <c r="J1319">
        <v>2.0731000000000002</v>
      </c>
      <c r="K1319">
        <v>2.69</v>
      </c>
      <c r="L1319">
        <v>2.7134</v>
      </c>
      <c r="M1319">
        <v>0.65</v>
      </c>
      <c r="N1319" t="s">
        <v>3183</v>
      </c>
      <c r="O1319" t="s">
        <v>3183</v>
      </c>
    </row>
    <row r="1320" spans="1:15" x14ac:dyDescent="0.25">
      <c r="A1320" t="str">
        <f t="shared" si="20"/>
        <v>11_WS_4_0</v>
      </c>
      <c r="B1320">
        <v>11</v>
      </c>
      <c r="C1320" t="s">
        <v>18</v>
      </c>
      <c r="D1320">
        <v>4</v>
      </c>
      <c r="E1320">
        <v>0</v>
      </c>
      <c r="F1320">
        <v>464943.51941338001</v>
      </c>
      <c r="G1320">
        <v>9571.6040408243825</v>
      </c>
      <c r="H1320">
        <v>4068.6084319179672</v>
      </c>
      <c r="I1320">
        <v>13640.212472742351</v>
      </c>
      <c r="J1320">
        <v>2.0587</v>
      </c>
      <c r="K1320">
        <v>2.7829999999999999</v>
      </c>
      <c r="L1320">
        <v>2.7292999999999998</v>
      </c>
      <c r="M1320">
        <v>0.65</v>
      </c>
      <c r="N1320" t="s">
        <v>3183</v>
      </c>
      <c r="O1320" t="s">
        <v>3183</v>
      </c>
    </row>
    <row r="1321" spans="1:15" x14ac:dyDescent="0.25">
      <c r="A1321" t="str">
        <f t="shared" si="20"/>
        <v>11_WS_5_0</v>
      </c>
      <c r="B1321">
        <v>11</v>
      </c>
      <c r="C1321" t="s">
        <v>18</v>
      </c>
      <c r="D1321">
        <v>5</v>
      </c>
      <c r="E1321">
        <v>0</v>
      </c>
      <c r="F1321">
        <v>581371.81651224149</v>
      </c>
      <c r="G1321">
        <v>11989.035225473701</v>
      </c>
      <c r="H1321">
        <v>5240.4776747777378</v>
      </c>
      <c r="I1321">
        <v>17229.51290025144</v>
      </c>
      <c r="J1321">
        <v>2.0621999999999998</v>
      </c>
      <c r="K1321">
        <v>2.8679999999999999</v>
      </c>
      <c r="L1321">
        <v>2.7593000000000001</v>
      </c>
      <c r="M1321">
        <v>0.65</v>
      </c>
      <c r="N1321" t="s">
        <v>3183</v>
      </c>
      <c r="O1321" t="s">
        <v>3183</v>
      </c>
    </row>
    <row r="1322" spans="1:15" x14ac:dyDescent="0.25">
      <c r="A1322" t="str">
        <f t="shared" si="20"/>
        <v>12_WS_1_0</v>
      </c>
      <c r="B1322">
        <v>12</v>
      </c>
      <c r="C1322" t="s">
        <v>18</v>
      </c>
      <c r="D1322">
        <v>1</v>
      </c>
      <c r="E1322">
        <v>0</v>
      </c>
      <c r="F1322">
        <v>141634.32924802389</v>
      </c>
      <c r="G1322">
        <v>3100.2406407278531</v>
      </c>
      <c r="H1322">
        <v>1056.3391619407689</v>
      </c>
      <c r="I1322">
        <v>4156.5798026686234</v>
      </c>
      <c r="J1322">
        <v>2.1888999999999998</v>
      </c>
      <c r="K1322">
        <v>2.8860000000000001</v>
      </c>
      <c r="L1322">
        <v>2.7667999999999999</v>
      </c>
      <c r="M1322">
        <v>0.65</v>
      </c>
      <c r="N1322" t="s">
        <v>3183</v>
      </c>
      <c r="O1322" t="s">
        <v>3183</v>
      </c>
    </row>
    <row r="1323" spans="1:15" x14ac:dyDescent="0.25">
      <c r="A1323" t="str">
        <f t="shared" si="20"/>
        <v>12_WS_2_0</v>
      </c>
      <c r="B1323">
        <v>12</v>
      </c>
      <c r="C1323" t="s">
        <v>18</v>
      </c>
      <c r="D1323">
        <v>2</v>
      </c>
      <c r="E1323">
        <v>0</v>
      </c>
      <c r="F1323">
        <v>283316.16524211911</v>
      </c>
      <c r="G1323">
        <v>6004.9023478558756</v>
      </c>
      <c r="H1323">
        <v>2185.1874176690098</v>
      </c>
      <c r="I1323">
        <v>8190.0897655248846</v>
      </c>
      <c r="J1323">
        <v>2.1194999999999999</v>
      </c>
      <c r="K1323">
        <v>2.9889999999999999</v>
      </c>
      <c r="L1323">
        <v>2.7231000000000001</v>
      </c>
      <c r="M1323">
        <v>0.65</v>
      </c>
      <c r="N1323" t="s">
        <v>3183</v>
      </c>
      <c r="O1323" t="s">
        <v>3183</v>
      </c>
    </row>
    <row r="1324" spans="1:15" x14ac:dyDescent="0.25">
      <c r="A1324" t="str">
        <f t="shared" si="20"/>
        <v>12_WS_3_0</v>
      </c>
      <c r="B1324">
        <v>12</v>
      </c>
      <c r="C1324" t="s">
        <v>18</v>
      </c>
      <c r="D1324">
        <v>3</v>
      </c>
      <c r="E1324">
        <v>0</v>
      </c>
      <c r="F1324">
        <v>424382.81988825608</v>
      </c>
      <c r="G1324">
        <v>8797.8980874021981</v>
      </c>
      <c r="H1324">
        <v>3428.9530119916881</v>
      </c>
      <c r="I1324">
        <v>12226.851099393891</v>
      </c>
      <c r="J1324">
        <v>2.0731000000000002</v>
      </c>
      <c r="K1324">
        <v>3.129</v>
      </c>
      <c r="L1324">
        <v>2.7132000000000001</v>
      </c>
      <c r="M1324">
        <v>0.65</v>
      </c>
      <c r="N1324" t="s">
        <v>3183</v>
      </c>
      <c r="O1324" t="s">
        <v>3183</v>
      </c>
    </row>
    <row r="1325" spans="1:15" x14ac:dyDescent="0.25">
      <c r="A1325" t="str">
        <f t="shared" si="20"/>
        <v>12_WS_4_0</v>
      </c>
      <c r="B1325">
        <v>12</v>
      </c>
      <c r="C1325" t="s">
        <v>18</v>
      </c>
      <c r="D1325">
        <v>4</v>
      </c>
      <c r="E1325">
        <v>0</v>
      </c>
      <c r="F1325">
        <v>564930.51294749579</v>
      </c>
      <c r="G1325">
        <v>11629.99580537359</v>
      </c>
      <c r="H1325">
        <v>4736.8785975506271</v>
      </c>
      <c r="I1325">
        <v>16366.87440292421</v>
      </c>
      <c r="J1325">
        <v>2.0587</v>
      </c>
      <c r="K1325">
        <v>3.24</v>
      </c>
      <c r="L1325">
        <v>2.7288999999999999</v>
      </c>
      <c r="M1325">
        <v>0.65</v>
      </c>
      <c r="N1325" t="s">
        <v>3183</v>
      </c>
      <c r="O1325" t="s">
        <v>3183</v>
      </c>
    </row>
    <row r="1326" spans="1:15" x14ac:dyDescent="0.25">
      <c r="A1326" t="str">
        <f t="shared" si="20"/>
        <v>12_WS_5_0</v>
      </c>
      <c r="B1326">
        <v>12</v>
      </c>
      <c r="C1326" t="s">
        <v>18</v>
      </c>
      <c r="D1326">
        <v>5</v>
      </c>
      <c r="E1326">
        <v>0</v>
      </c>
      <c r="F1326">
        <v>706396.93812673097</v>
      </c>
      <c r="G1326">
        <v>14567.3001921135</v>
      </c>
      <c r="H1326">
        <v>6106.489025219661</v>
      </c>
      <c r="I1326">
        <v>20673.78921733316</v>
      </c>
      <c r="J1326">
        <v>2.0621999999999998</v>
      </c>
      <c r="K1326">
        <v>3.3420000000000001</v>
      </c>
      <c r="L1326">
        <v>2.7585000000000002</v>
      </c>
      <c r="M1326">
        <v>0.65</v>
      </c>
      <c r="N1326" t="s">
        <v>3183</v>
      </c>
      <c r="O1326" t="s">
        <v>3183</v>
      </c>
    </row>
    <row r="1327" spans="1:15" x14ac:dyDescent="0.25">
      <c r="A1327" t="str">
        <f t="shared" si="20"/>
        <v>13_WS_1_0</v>
      </c>
      <c r="B1327">
        <v>13</v>
      </c>
      <c r="C1327" t="s">
        <v>18</v>
      </c>
      <c r="D1327">
        <v>1</v>
      </c>
      <c r="E1327">
        <v>0</v>
      </c>
      <c r="F1327">
        <v>166702.1746523084</v>
      </c>
      <c r="G1327">
        <v>3648.9519136972222</v>
      </c>
      <c r="H1327">
        <v>1201.3408001857281</v>
      </c>
      <c r="I1327">
        <v>4850.2927138829509</v>
      </c>
      <c r="J1327">
        <v>2.1888999999999998</v>
      </c>
      <c r="K1327">
        <v>3.282</v>
      </c>
      <c r="L1327">
        <v>2.7667999999999999</v>
      </c>
      <c r="M1327">
        <v>0.65</v>
      </c>
      <c r="N1327" t="s">
        <v>3183</v>
      </c>
      <c r="O1327" t="s">
        <v>3183</v>
      </c>
    </row>
    <row r="1328" spans="1:15" x14ac:dyDescent="0.25">
      <c r="A1328" t="str">
        <f t="shared" si="20"/>
        <v>13_WS_2_0</v>
      </c>
      <c r="B1328">
        <v>13</v>
      </c>
      <c r="C1328" t="s">
        <v>18</v>
      </c>
      <c r="D1328">
        <v>2</v>
      </c>
      <c r="E1328">
        <v>0</v>
      </c>
      <c r="F1328">
        <v>333460.26426480198</v>
      </c>
      <c r="G1328">
        <v>7067.7093983999202</v>
      </c>
      <c r="H1328">
        <v>2487.6537269414462</v>
      </c>
      <c r="I1328">
        <v>9555.363125341366</v>
      </c>
      <c r="J1328">
        <v>2.1194999999999999</v>
      </c>
      <c r="K1328">
        <v>3.403</v>
      </c>
      <c r="L1328">
        <v>2.7229999999999999</v>
      </c>
      <c r="M1328">
        <v>0.65</v>
      </c>
      <c r="N1328" t="s">
        <v>3183</v>
      </c>
      <c r="O1328" t="s">
        <v>3183</v>
      </c>
    </row>
    <row r="1329" spans="1:15" x14ac:dyDescent="0.25">
      <c r="A1329" t="str">
        <f t="shared" si="20"/>
        <v>13_WS_3_0</v>
      </c>
      <c r="B1329">
        <v>13</v>
      </c>
      <c r="C1329" t="s">
        <v>18</v>
      </c>
      <c r="D1329">
        <v>3</v>
      </c>
      <c r="E1329">
        <v>0</v>
      </c>
      <c r="F1329">
        <v>499494.29164566973</v>
      </c>
      <c r="G1329">
        <v>10355.03716737371</v>
      </c>
      <c r="H1329">
        <v>3909.191122611182</v>
      </c>
      <c r="I1329">
        <v>14264.228289984891</v>
      </c>
      <c r="J1329">
        <v>2.0731000000000002</v>
      </c>
      <c r="K1329">
        <v>3.5670000000000002</v>
      </c>
      <c r="L1329">
        <v>2.7130999999999998</v>
      </c>
      <c r="M1329">
        <v>0.65</v>
      </c>
      <c r="N1329" t="s">
        <v>3183</v>
      </c>
      <c r="O1329" t="s">
        <v>3183</v>
      </c>
    </row>
    <row r="1330" spans="1:15" x14ac:dyDescent="0.25">
      <c r="A1330" t="str">
        <f t="shared" si="20"/>
        <v>13_WS_4_0</v>
      </c>
      <c r="B1330">
        <v>13</v>
      </c>
      <c r="C1330" t="s">
        <v>18</v>
      </c>
      <c r="D1330">
        <v>4</v>
      </c>
      <c r="E1330">
        <v>0</v>
      </c>
      <c r="F1330">
        <v>664917.50648161164</v>
      </c>
      <c r="G1330">
        <v>13688.38756992279</v>
      </c>
      <c r="H1330">
        <v>5405.1487631832879</v>
      </c>
      <c r="I1330">
        <v>19093.53633310608</v>
      </c>
      <c r="J1330">
        <v>2.0587</v>
      </c>
      <c r="K1330">
        <v>3.6970000000000001</v>
      </c>
      <c r="L1330">
        <v>2.7286000000000001</v>
      </c>
      <c r="M1330">
        <v>0.65</v>
      </c>
      <c r="N1330" t="s">
        <v>3183</v>
      </c>
      <c r="O1330" t="s">
        <v>3183</v>
      </c>
    </row>
    <row r="1331" spans="1:15" x14ac:dyDescent="0.25">
      <c r="A1331" t="str">
        <f t="shared" si="20"/>
        <v>13_WS_5_0</v>
      </c>
      <c r="B1331">
        <v>13</v>
      </c>
      <c r="C1331" t="s">
        <v>18</v>
      </c>
      <c r="D1331">
        <v>5</v>
      </c>
      <c r="E1331">
        <v>0</v>
      </c>
      <c r="F1331">
        <v>831422.05974122067</v>
      </c>
      <c r="G1331">
        <v>17145.565158753288</v>
      </c>
      <c r="H1331">
        <v>6972.5003756615861</v>
      </c>
      <c r="I1331">
        <v>24118.06553441488</v>
      </c>
      <c r="J1331">
        <v>2.0621999999999998</v>
      </c>
      <c r="K1331">
        <v>3.8159999999999998</v>
      </c>
      <c r="L1331">
        <v>2.758</v>
      </c>
      <c r="M1331">
        <v>0.65</v>
      </c>
      <c r="N1331" t="s">
        <v>3183</v>
      </c>
      <c r="O1331" t="s">
        <v>3183</v>
      </c>
    </row>
    <row r="1332" spans="1:15" x14ac:dyDescent="0.25">
      <c r="A1332" t="str">
        <f t="shared" si="20"/>
        <v>14_WS_1_0</v>
      </c>
      <c r="B1332">
        <v>14</v>
      </c>
      <c r="C1332" t="s">
        <v>18</v>
      </c>
      <c r="D1332">
        <v>1</v>
      </c>
      <c r="E1332">
        <v>0</v>
      </c>
      <c r="F1332">
        <v>191770.020056593</v>
      </c>
      <c r="G1332">
        <v>4197.6631866665912</v>
      </c>
      <c r="H1332">
        <v>1346.342438430687</v>
      </c>
      <c r="I1332">
        <v>5544.0056250972784</v>
      </c>
      <c r="J1332">
        <v>2.1888999999999998</v>
      </c>
      <c r="K1332">
        <v>3.6789999999999998</v>
      </c>
      <c r="L1332">
        <v>2.7669000000000001</v>
      </c>
      <c r="M1332">
        <v>0.65</v>
      </c>
      <c r="N1332" t="s">
        <v>3183</v>
      </c>
      <c r="O1332" t="s">
        <v>3183</v>
      </c>
    </row>
    <row r="1333" spans="1:15" x14ac:dyDescent="0.25">
      <c r="A1333" t="str">
        <f t="shared" si="20"/>
        <v>14_WS_2_0</v>
      </c>
      <c r="B1333">
        <v>14</v>
      </c>
      <c r="C1333" t="s">
        <v>18</v>
      </c>
      <c r="D1333">
        <v>2</v>
      </c>
      <c r="E1333">
        <v>0</v>
      </c>
      <c r="F1333">
        <v>383604.36328748491</v>
      </c>
      <c r="G1333">
        <v>8130.5164489439658</v>
      </c>
      <c r="H1333">
        <v>2790.1200362138811</v>
      </c>
      <c r="I1333">
        <v>10920.636485157849</v>
      </c>
      <c r="J1333">
        <v>2.1194999999999999</v>
      </c>
      <c r="K1333">
        <v>3.8170000000000002</v>
      </c>
      <c r="L1333">
        <v>2.7229999999999999</v>
      </c>
      <c r="M1333">
        <v>0.65</v>
      </c>
      <c r="N1333" t="s">
        <v>3183</v>
      </c>
      <c r="O1333" t="s">
        <v>3183</v>
      </c>
    </row>
    <row r="1334" spans="1:15" x14ac:dyDescent="0.25">
      <c r="A1334" t="str">
        <f t="shared" si="20"/>
        <v>14_WS_3_0</v>
      </c>
      <c r="B1334">
        <v>14</v>
      </c>
      <c r="C1334" t="s">
        <v>18</v>
      </c>
      <c r="D1334">
        <v>3</v>
      </c>
      <c r="E1334">
        <v>0</v>
      </c>
      <c r="F1334">
        <v>574605.76340308308</v>
      </c>
      <c r="G1334">
        <v>11912.176247345211</v>
      </c>
      <c r="H1334">
        <v>4389.4292332306759</v>
      </c>
      <c r="I1334">
        <v>16301.60548057589</v>
      </c>
      <c r="J1334">
        <v>2.0731000000000002</v>
      </c>
      <c r="K1334">
        <v>4.0049999999999999</v>
      </c>
      <c r="L1334">
        <v>2.7130000000000001</v>
      </c>
      <c r="M1334">
        <v>0.65</v>
      </c>
      <c r="N1334" t="s">
        <v>3183</v>
      </c>
      <c r="O1334" t="s">
        <v>3183</v>
      </c>
    </row>
    <row r="1335" spans="1:15" x14ac:dyDescent="0.25">
      <c r="A1335" t="str">
        <f t="shared" si="20"/>
        <v>14_WS_4_0</v>
      </c>
      <c r="B1335">
        <v>14</v>
      </c>
      <c r="C1335" t="s">
        <v>18</v>
      </c>
      <c r="D1335">
        <v>4</v>
      </c>
      <c r="E1335">
        <v>0</v>
      </c>
      <c r="F1335">
        <v>764904.50001572748</v>
      </c>
      <c r="G1335">
        <v>15746.779334471999</v>
      </c>
      <c r="H1335">
        <v>6073.4189288159478</v>
      </c>
      <c r="I1335">
        <v>21820.198263287941</v>
      </c>
      <c r="J1335">
        <v>2.0587</v>
      </c>
      <c r="K1335">
        <v>4.1539999999999999</v>
      </c>
      <c r="L1335">
        <v>2.7284000000000002</v>
      </c>
      <c r="M1335">
        <v>0.65</v>
      </c>
      <c r="N1335" t="s">
        <v>3183</v>
      </c>
      <c r="O1335" t="s">
        <v>3183</v>
      </c>
    </row>
    <row r="1336" spans="1:15" x14ac:dyDescent="0.25">
      <c r="A1336" t="str">
        <f t="shared" si="20"/>
        <v>14_WS_5_0</v>
      </c>
      <c r="B1336">
        <v>14</v>
      </c>
      <c r="C1336" t="s">
        <v>18</v>
      </c>
      <c r="D1336">
        <v>5</v>
      </c>
      <c r="E1336">
        <v>0</v>
      </c>
      <c r="F1336">
        <v>956447.18135571037</v>
      </c>
      <c r="G1336">
        <v>19723.83012539308</v>
      </c>
      <c r="H1336">
        <v>7838.5117261035084</v>
      </c>
      <c r="I1336">
        <v>27562.341851496589</v>
      </c>
      <c r="J1336">
        <v>2.0621999999999998</v>
      </c>
      <c r="K1336">
        <v>4.29</v>
      </c>
      <c r="L1336">
        <v>2.7576000000000001</v>
      </c>
      <c r="M1336">
        <v>0.65</v>
      </c>
      <c r="N1336" t="s">
        <v>3183</v>
      </c>
      <c r="O1336" t="s">
        <v>3183</v>
      </c>
    </row>
    <row r="1337" spans="1:15" x14ac:dyDescent="0.25">
      <c r="A1337" t="str">
        <f t="shared" si="20"/>
        <v>15_WS_1_0</v>
      </c>
      <c r="B1337">
        <v>15</v>
      </c>
      <c r="C1337" t="s">
        <v>18</v>
      </c>
      <c r="D1337">
        <v>1</v>
      </c>
      <c r="E1337">
        <v>0</v>
      </c>
      <c r="F1337">
        <v>233131.96497366251</v>
      </c>
      <c r="G1337">
        <v>5103.0367870660493</v>
      </c>
      <c r="H1337">
        <v>1585.9695589106191</v>
      </c>
      <c r="I1337">
        <v>6689.0063459766689</v>
      </c>
      <c r="J1337">
        <v>2.1888999999999998</v>
      </c>
      <c r="K1337">
        <v>4.3330000000000002</v>
      </c>
      <c r="L1337">
        <v>2.7671000000000001</v>
      </c>
      <c r="M1337">
        <v>0.65</v>
      </c>
      <c r="N1337" t="s">
        <v>3183</v>
      </c>
      <c r="O1337" t="s">
        <v>3183</v>
      </c>
    </row>
    <row r="1338" spans="1:15" x14ac:dyDescent="0.25">
      <c r="A1338" t="str">
        <f t="shared" si="20"/>
        <v>15_WS_2_0</v>
      </c>
      <c r="B1338">
        <v>15</v>
      </c>
      <c r="C1338" t="s">
        <v>18</v>
      </c>
      <c r="D1338">
        <v>2</v>
      </c>
      <c r="E1338">
        <v>0</v>
      </c>
      <c r="F1338">
        <v>466342.12667491159</v>
      </c>
      <c r="G1338">
        <v>9884.1480823416387</v>
      </c>
      <c r="H1338">
        <v>3289.970462804949</v>
      </c>
      <c r="I1338">
        <v>13174.11854514659</v>
      </c>
      <c r="J1338">
        <v>2.1194999999999999</v>
      </c>
      <c r="K1338">
        <v>4.5010000000000003</v>
      </c>
      <c r="L1338">
        <v>2.7231000000000001</v>
      </c>
      <c r="M1338">
        <v>0.65</v>
      </c>
      <c r="N1338" t="s">
        <v>3183</v>
      </c>
      <c r="O1338" t="s">
        <v>3183</v>
      </c>
    </row>
    <row r="1339" spans="1:15" x14ac:dyDescent="0.25">
      <c r="A1339" t="str">
        <f t="shared" si="20"/>
        <v>15_WS_3_0</v>
      </c>
      <c r="B1339">
        <v>15</v>
      </c>
      <c r="C1339" t="s">
        <v>18</v>
      </c>
      <c r="D1339">
        <v>3</v>
      </c>
      <c r="E1339">
        <v>0</v>
      </c>
      <c r="F1339">
        <v>698539.6918028153</v>
      </c>
      <c r="G1339">
        <v>14481.45572929819</v>
      </c>
      <c r="H1339">
        <v>5183.0621672121879</v>
      </c>
      <c r="I1339">
        <v>19664.517896510381</v>
      </c>
      <c r="J1339">
        <v>2.0731000000000002</v>
      </c>
      <c r="K1339">
        <v>4.7290000000000001</v>
      </c>
      <c r="L1339">
        <v>2.7130999999999998</v>
      </c>
      <c r="M1339">
        <v>0.65</v>
      </c>
      <c r="N1339" t="s">
        <v>3183</v>
      </c>
      <c r="O1339" t="s">
        <v>3183</v>
      </c>
    </row>
    <row r="1340" spans="1:15" x14ac:dyDescent="0.25">
      <c r="A1340" t="str">
        <f t="shared" si="20"/>
        <v>15_WS_4_0</v>
      </c>
      <c r="B1340">
        <v>15</v>
      </c>
      <c r="C1340" t="s">
        <v>18</v>
      </c>
      <c r="D1340">
        <v>4</v>
      </c>
      <c r="E1340">
        <v>0</v>
      </c>
      <c r="F1340">
        <v>929883.0393470187</v>
      </c>
      <c r="G1340">
        <v>19143.125745978181</v>
      </c>
      <c r="H1340">
        <v>7177.7902823497334</v>
      </c>
      <c r="I1340">
        <v>26320.91602832792</v>
      </c>
      <c r="J1340">
        <v>2.0587</v>
      </c>
      <c r="K1340">
        <v>4.91</v>
      </c>
      <c r="L1340">
        <v>2.7284000000000002</v>
      </c>
      <c r="M1340">
        <v>0.65</v>
      </c>
      <c r="N1340" t="s">
        <v>3183</v>
      </c>
      <c r="O1340" t="s">
        <v>3183</v>
      </c>
    </row>
    <row r="1341" spans="1:15" x14ac:dyDescent="0.25">
      <c r="A1341" t="str">
        <f t="shared" si="20"/>
        <v>15_WS_5_0</v>
      </c>
      <c r="B1341">
        <v>15</v>
      </c>
      <c r="C1341" t="s">
        <v>18</v>
      </c>
      <c r="D1341">
        <v>5</v>
      </c>
      <c r="E1341">
        <v>0</v>
      </c>
      <c r="F1341">
        <v>1162738.6320196181</v>
      </c>
      <c r="G1341">
        <v>23977.96732034874</v>
      </c>
      <c r="H1341">
        <v>9269.6666338760751</v>
      </c>
      <c r="I1341">
        <v>33247.633954224817</v>
      </c>
      <c r="J1341">
        <v>2.0621999999999998</v>
      </c>
      <c r="K1341">
        <v>5.0739999999999998</v>
      </c>
      <c r="L1341">
        <v>2.7572999999999999</v>
      </c>
      <c r="M1341">
        <v>0.65</v>
      </c>
      <c r="N1341" t="s">
        <v>3183</v>
      </c>
      <c r="O1341" t="s">
        <v>3183</v>
      </c>
    </row>
    <row r="1342" spans="1:15" x14ac:dyDescent="0.25">
      <c r="A1342" t="str">
        <f t="shared" si="20"/>
        <v>16_WS_1_0</v>
      </c>
      <c r="B1342">
        <v>16</v>
      </c>
      <c r="C1342" t="s">
        <v>18</v>
      </c>
      <c r="D1342">
        <v>1</v>
      </c>
      <c r="E1342">
        <v>0</v>
      </c>
      <c r="F1342">
        <v>278705.30791865179</v>
      </c>
      <c r="G1342">
        <v>6100.5938813243629</v>
      </c>
      <c r="H1342">
        <v>1849.423239665545</v>
      </c>
      <c r="I1342">
        <v>7950.0171209899081</v>
      </c>
      <c r="J1342">
        <v>2.1888999999999998</v>
      </c>
      <c r="K1342">
        <v>5.0529999999999999</v>
      </c>
      <c r="L1342">
        <v>2.7671000000000001</v>
      </c>
      <c r="M1342">
        <v>0.65</v>
      </c>
      <c r="N1342" t="s">
        <v>3183</v>
      </c>
      <c r="O1342" t="s">
        <v>3183</v>
      </c>
    </row>
    <row r="1343" spans="1:15" x14ac:dyDescent="0.25">
      <c r="A1343" t="str">
        <f t="shared" si="20"/>
        <v>16_WS_2_0</v>
      </c>
      <c r="B1343">
        <v>16</v>
      </c>
      <c r="C1343" t="s">
        <v>18</v>
      </c>
      <c r="D1343">
        <v>2</v>
      </c>
      <c r="E1343">
        <v>0</v>
      </c>
      <c r="F1343">
        <v>557504.09869814897</v>
      </c>
      <c r="G1343">
        <v>11816.33130023071</v>
      </c>
      <c r="H1343">
        <v>3839.521926130923</v>
      </c>
      <c r="I1343">
        <v>15655.85322636164</v>
      </c>
      <c r="J1343">
        <v>2.1194999999999999</v>
      </c>
      <c r="K1343">
        <v>5.2519999999999998</v>
      </c>
      <c r="L1343">
        <v>2.7229999999999999</v>
      </c>
      <c r="M1343">
        <v>0.65</v>
      </c>
      <c r="N1343" t="s">
        <v>3183</v>
      </c>
      <c r="O1343" t="s">
        <v>3183</v>
      </c>
    </row>
    <row r="1344" spans="1:15" x14ac:dyDescent="0.25">
      <c r="A1344" t="str">
        <f t="shared" si="20"/>
        <v>16_WS_3_0</v>
      </c>
      <c r="B1344">
        <v>16</v>
      </c>
      <c r="C1344" t="s">
        <v>18</v>
      </c>
      <c r="D1344">
        <v>3</v>
      </c>
      <c r="E1344">
        <v>0</v>
      </c>
      <c r="F1344">
        <v>835092.34745779284</v>
      </c>
      <c r="G1344">
        <v>17312.334576686389</v>
      </c>
      <c r="H1344">
        <v>6055.6074667884513</v>
      </c>
      <c r="I1344">
        <v>23367.942043474839</v>
      </c>
      <c r="J1344">
        <v>2.0731000000000002</v>
      </c>
      <c r="K1344">
        <v>5.5250000000000004</v>
      </c>
      <c r="L1344">
        <v>2.7128999999999999</v>
      </c>
      <c r="M1344">
        <v>0.65</v>
      </c>
      <c r="N1344" t="s">
        <v>3183</v>
      </c>
      <c r="O1344" t="s">
        <v>3183</v>
      </c>
    </row>
    <row r="1345" spans="1:15" x14ac:dyDescent="0.25">
      <c r="A1345" t="str">
        <f t="shared" si="20"/>
        <v>16_WS_4_0</v>
      </c>
      <c r="B1345">
        <v>16</v>
      </c>
      <c r="C1345" t="s">
        <v>18</v>
      </c>
      <c r="D1345">
        <v>4</v>
      </c>
      <c r="E1345">
        <v>0</v>
      </c>
      <c r="F1345">
        <v>1111659.393592041</v>
      </c>
      <c r="G1345">
        <v>22885.281973928639</v>
      </c>
      <c r="H1345">
        <v>8391.9712875132991</v>
      </c>
      <c r="I1345">
        <v>31277.25326144194</v>
      </c>
      <c r="J1345">
        <v>2.0587</v>
      </c>
      <c r="K1345">
        <v>5.74</v>
      </c>
      <c r="L1345">
        <v>2.7281</v>
      </c>
      <c r="M1345">
        <v>0.65</v>
      </c>
      <c r="N1345" t="s">
        <v>3183</v>
      </c>
      <c r="O1345" t="s">
        <v>3183</v>
      </c>
    </row>
    <row r="1346" spans="1:15" x14ac:dyDescent="0.25">
      <c r="A1346" t="str">
        <f t="shared" si="20"/>
        <v>16_WS_5_0</v>
      </c>
      <c r="B1346">
        <v>16</v>
      </c>
      <c r="C1346" t="s">
        <v>18</v>
      </c>
      <c r="D1346">
        <v>5</v>
      </c>
      <c r="E1346">
        <v>0</v>
      </c>
      <c r="F1346">
        <v>1390034.30311476</v>
      </c>
      <c r="G1346">
        <v>28665.253029699881</v>
      </c>
      <c r="H1346">
        <v>10843.123876228299</v>
      </c>
      <c r="I1346">
        <v>39508.376905928177</v>
      </c>
      <c r="J1346">
        <v>2.0621999999999998</v>
      </c>
      <c r="K1346">
        <v>5.9349999999999996</v>
      </c>
      <c r="L1346">
        <v>2.7568000000000001</v>
      </c>
      <c r="M1346">
        <v>0.65</v>
      </c>
      <c r="N1346" t="s">
        <v>3183</v>
      </c>
      <c r="O1346" t="s">
        <v>3183</v>
      </c>
    </row>
    <row r="1347" spans="1:15" x14ac:dyDescent="0.25">
      <c r="A1347" t="str">
        <f t="shared" si="20"/>
        <v>17_WS_1_0</v>
      </c>
      <c r="B1347">
        <v>17</v>
      </c>
      <c r="C1347" t="s">
        <v>18</v>
      </c>
      <c r="D1347">
        <v>1</v>
      </c>
      <c r="E1347">
        <v>0</v>
      </c>
      <c r="F1347">
        <v>330793.96115731681</v>
      </c>
      <c r="G1347">
        <v>6977.1386507275774</v>
      </c>
      <c r="H1347">
        <v>1874.386807864501</v>
      </c>
      <c r="I1347">
        <v>8851.5254585920775</v>
      </c>
      <c r="J1347">
        <v>2.1092</v>
      </c>
      <c r="K1347">
        <v>5.1210000000000004</v>
      </c>
      <c r="L1347">
        <v>2.6038999999999999</v>
      </c>
      <c r="M1347">
        <v>0.65</v>
      </c>
      <c r="N1347" t="s">
        <v>3183</v>
      </c>
      <c r="O1347" t="s">
        <v>3183</v>
      </c>
    </row>
    <row r="1348" spans="1:15" x14ac:dyDescent="0.25">
      <c r="A1348" t="str">
        <f t="shared" si="20"/>
        <v>17_WS_2_0</v>
      </c>
      <c r="B1348">
        <v>17</v>
      </c>
      <c r="C1348" t="s">
        <v>18</v>
      </c>
      <c r="D1348">
        <v>2</v>
      </c>
      <c r="E1348">
        <v>0</v>
      </c>
      <c r="F1348">
        <v>661782.97004724597</v>
      </c>
      <c r="G1348">
        <v>13501.82021210122</v>
      </c>
      <c r="H1348">
        <v>3900.9630442141079</v>
      </c>
      <c r="I1348">
        <v>17402.783256315332</v>
      </c>
      <c r="J1348">
        <v>2.0402</v>
      </c>
      <c r="K1348">
        <v>5.3360000000000003</v>
      </c>
      <c r="L1348">
        <v>2.5579000000000001</v>
      </c>
      <c r="M1348">
        <v>0.65</v>
      </c>
      <c r="N1348" t="s">
        <v>3183</v>
      </c>
      <c r="O1348" t="s">
        <v>3183</v>
      </c>
    </row>
    <row r="1349" spans="1:15" x14ac:dyDescent="0.25">
      <c r="A1349" t="str">
        <f t="shared" si="20"/>
        <v>17_WS_3_0</v>
      </c>
      <c r="B1349">
        <v>17</v>
      </c>
      <c r="C1349" t="s">
        <v>18</v>
      </c>
      <c r="D1349">
        <v>3</v>
      </c>
      <c r="E1349">
        <v>0</v>
      </c>
      <c r="F1349">
        <v>991420.88651573216</v>
      </c>
      <c r="G1349">
        <v>19773.801345769942</v>
      </c>
      <c r="H1349">
        <v>6175.5150831986102</v>
      </c>
      <c r="I1349">
        <v>25949.316428968548</v>
      </c>
      <c r="J1349">
        <v>1.9944999999999999</v>
      </c>
      <c r="K1349">
        <v>5.6349999999999998</v>
      </c>
      <c r="L1349">
        <v>2.5455000000000001</v>
      </c>
      <c r="M1349">
        <v>0.65</v>
      </c>
      <c r="N1349" t="s">
        <v>3183</v>
      </c>
      <c r="O1349" t="s">
        <v>3183</v>
      </c>
    </row>
    <row r="1350" spans="1:15" x14ac:dyDescent="0.25">
      <c r="A1350" t="str">
        <f t="shared" si="20"/>
        <v>17_WS_4_0</v>
      </c>
      <c r="B1350">
        <v>17</v>
      </c>
      <c r="C1350" t="s">
        <v>18</v>
      </c>
      <c r="D1350">
        <v>4</v>
      </c>
      <c r="E1350">
        <v>0</v>
      </c>
      <c r="F1350">
        <v>1320074.7064315011</v>
      </c>
      <c r="G1350">
        <v>26141.480843356541</v>
      </c>
      <c r="H1350">
        <v>8575.6420254016393</v>
      </c>
      <c r="I1350">
        <v>34717.122868758182</v>
      </c>
      <c r="J1350">
        <v>1.9802999999999999</v>
      </c>
      <c r="K1350">
        <v>5.8659999999999997</v>
      </c>
      <c r="L1350">
        <v>2.5579000000000001</v>
      </c>
      <c r="M1350">
        <v>0.65</v>
      </c>
      <c r="N1350" t="s">
        <v>3183</v>
      </c>
      <c r="O1350" t="s">
        <v>3183</v>
      </c>
    </row>
    <row r="1351" spans="1:15" x14ac:dyDescent="0.25">
      <c r="A1351" t="str">
        <f t="shared" si="20"/>
        <v>17_WS_5_0</v>
      </c>
      <c r="B1351">
        <v>17</v>
      </c>
      <c r="C1351" t="s">
        <v>18</v>
      </c>
      <c r="D1351">
        <v>5</v>
      </c>
      <c r="E1351">
        <v>0</v>
      </c>
      <c r="F1351">
        <v>1650683.138015765</v>
      </c>
      <c r="G1351">
        <v>32743.405638991309</v>
      </c>
      <c r="H1351">
        <v>11094.045549762641</v>
      </c>
      <c r="I1351">
        <v>43837.451188753948</v>
      </c>
      <c r="J1351">
        <v>1.9836</v>
      </c>
      <c r="K1351">
        <v>6.0720000000000001</v>
      </c>
      <c r="L1351">
        <v>2.5838000000000001</v>
      </c>
      <c r="M1351">
        <v>0.65</v>
      </c>
      <c r="N1351" t="s">
        <v>3183</v>
      </c>
      <c r="O1351" t="s">
        <v>3183</v>
      </c>
    </row>
    <row r="1352" spans="1:15" x14ac:dyDescent="0.25">
      <c r="A1352" t="str">
        <f t="shared" ref="A1352:A1415" si="21">B1352&amp;"_"&amp;C1352&amp;"_"&amp;D1352&amp;"_"&amp;E1352</f>
        <v>18_WS_1_0</v>
      </c>
      <c r="B1352">
        <v>18</v>
      </c>
      <c r="C1352" t="s">
        <v>18</v>
      </c>
      <c r="D1352">
        <v>1</v>
      </c>
      <c r="E1352">
        <v>0</v>
      </c>
      <c r="F1352">
        <v>383362.02870657819</v>
      </c>
      <c r="G1352">
        <v>8085.9094838129513</v>
      </c>
      <c r="H1352">
        <v>2155.5402191094208</v>
      </c>
      <c r="I1352">
        <v>10241.449702922369</v>
      </c>
      <c r="J1352">
        <v>2.1092</v>
      </c>
      <c r="K1352">
        <v>5.8890000000000002</v>
      </c>
      <c r="L1352">
        <v>2.6093999999999999</v>
      </c>
      <c r="M1352">
        <v>0.65</v>
      </c>
      <c r="N1352" t="s">
        <v>3183</v>
      </c>
      <c r="O1352" t="s">
        <v>3183</v>
      </c>
    </row>
    <row r="1353" spans="1:15" x14ac:dyDescent="0.25">
      <c r="A1353" t="str">
        <f t="shared" si="21"/>
        <v>18_WS_2_0</v>
      </c>
      <c r="B1353">
        <v>18</v>
      </c>
      <c r="C1353" t="s">
        <v>18</v>
      </c>
      <c r="D1353">
        <v>2</v>
      </c>
      <c r="E1353">
        <v>0</v>
      </c>
      <c r="F1353">
        <v>766950.10112389177</v>
      </c>
      <c r="G1353">
        <v>15647.459734855909</v>
      </c>
      <c r="H1353">
        <v>4487.4352776860123</v>
      </c>
      <c r="I1353">
        <v>20134.895012541929</v>
      </c>
      <c r="J1353">
        <v>2.0402</v>
      </c>
      <c r="K1353">
        <v>6.1390000000000002</v>
      </c>
      <c r="L1353">
        <v>2.5634000000000001</v>
      </c>
      <c r="M1353">
        <v>0.65</v>
      </c>
      <c r="N1353" t="s">
        <v>3183</v>
      </c>
      <c r="O1353" t="s">
        <v>3183</v>
      </c>
    </row>
    <row r="1354" spans="1:15" x14ac:dyDescent="0.25">
      <c r="A1354" t="str">
        <f t="shared" si="21"/>
        <v>18_WS_3_0</v>
      </c>
      <c r="B1354">
        <v>18</v>
      </c>
      <c r="C1354" t="s">
        <v>18</v>
      </c>
      <c r="D1354">
        <v>3</v>
      </c>
      <c r="E1354">
        <v>0</v>
      </c>
      <c r="F1354">
        <v>1148972.3724913851</v>
      </c>
      <c r="G1354">
        <v>22916.151711578968</v>
      </c>
      <c r="H1354">
        <v>7106.6809972166911</v>
      </c>
      <c r="I1354">
        <v>30022.83270879566</v>
      </c>
      <c r="J1354">
        <v>1.9944999999999999</v>
      </c>
      <c r="K1354">
        <v>6.484</v>
      </c>
      <c r="L1354">
        <v>2.5510000000000002</v>
      </c>
      <c r="M1354">
        <v>0.65</v>
      </c>
      <c r="N1354" t="s">
        <v>3183</v>
      </c>
      <c r="O1354" t="s">
        <v>3183</v>
      </c>
    </row>
    <row r="1355" spans="1:15" x14ac:dyDescent="0.25">
      <c r="A1355" t="str">
        <f t="shared" si="21"/>
        <v>18_WS_4_0</v>
      </c>
      <c r="B1355">
        <v>18</v>
      </c>
      <c r="C1355" t="s">
        <v>18</v>
      </c>
      <c r="D1355">
        <v>4</v>
      </c>
      <c r="E1355">
        <v>0</v>
      </c>
      <c r="F1355">
        <v>1529854.1597654771</v>
      </c>
      <c r="G1355">
        <v>30295.749941871771</v>
      </c>
      <c r="H1355">
        <v>9871.3959146330399</v>
      </c>
      <c r="I1355">
        <v>40167.145856504809</v>
      </c>
      <c r="J1355">
        <v>1.9802999999999999</v>
      </c>
      <c r="K1355">
        <v>6.7519999999999998</v>
      </c>
      <c r="L1355">
        <v>2.5634000000000001</v>
      </c>
      <c r="M1355">
        <v>0.65</v>
      </c>
      <c r="N1355" t="s">
        <v>3183</v>
      </c>
      <c r="O1355" t="s">
        <v>3183</v>
      </c>
    </row>
    <row r="1356" spans="1:15" x14ac:dyDescent="0.25">
      <c r="A1356" t="str">
        <f t="shared" si="21"/>
        <v>18_WS_5_0</v>
      </c>
      <c r="B1356">
        <v>18</v>
      </c>
      <c r="C1356" t="s">
        <v>18</v>
      </c>
      <c r="D1356">
        <v>5</v>
      </c>
      <c r="E1356">
        <v>0</v>
      </c>
      <c r="F1356">
        <v>1913001.1754976299</v>
      </c>
      <c r="G1356">
        <v>37946.818522954978</v>
      </c>
      <c r="H1356">
        <v>12773.213097802611</v>
      </c>
      <c r="I1356">
        <v>50720.031620757589</v>
      </c>
      <c r="J1356">
        <v>1.9836</v>
      </c>
      <c r="K1356">
        <v>6.9909999999999997</v>
      </c>
      <c r="L1356">
        <v>2.5893000000000002</v>
      </c>
      <c r="M1356">
        <v>0.65</v>
      </c>
      <c r="N1356" t="s">
        <v>3183</v>
      </c>
      <c r="O1356" t="s">
        <v>3183</v>
      </c>
    </row>
    <row r="1357" spans="1:15" x14ac:dyDescent="0.25">
      <c r="A1357" t="str">
        <f t="shared" si="21"/>
        <v>19_WS_1_0</v>
      </c>
      <c r="B1357">
        <v>19</v>
      </c>
      <c r="C1357" t="s">
        <v>18</v>
      </c>
      <c r="D1357">
        <v>1</v>
      </c>
      <c r="E1357">
        <v>0</v>
      </c>
      <c r="F1357">
        <v>433474.58118442498</v>
      </c>
      <c r="G1357">
        <v>9142.8883523404802</v>
      </c>
      <c r="H1357">
        <v>2423.759211919345</v>
      </c>
      <c r="I1357">
        <v>11566.647564259831</v>
      </c>
      <c r="J1357">
        <v>2.1092</v>
      </c>
      <c r="K1357">
        <v>6.6219999999999999</v>
      </c>
      <c r="L1357">
        <v>2.6135000000000002</v>
      </c>
      <c r="M1357">
        <v>0.65</v>
      </c>
      <c r="N1357" t="s">
        <v>3183</v>
      </c>
      <c r="O1357" t="s">
        <v>3183</v>
      </c>
    </row>
    <row r="1358" spans="1:15" x14ac:dyDescent="0.25">
      <c r="A1358" t="str">
        <f t="shared" si="21"/>
        <v>19_WS_2_0</v>
      </c>
      <c r="B1358">
        <v>19</v>
      </c>
      <c r="C1358" t="s">
        <v>18</v>
      </c>
      <c r="D1358">
        <v>2</v>
      </c>
      <c r="E1358">
        <v>0</v>
      </c>
      <c r="F1358">
        <v>867204.75419981731</v>
      </c>
      <c r="G1358">
        <v>17692.873960551518</v>
      </c>
      <c r="H1358">
        <v>5046.9269483589687</v>
      </c>
      <c r="I1358">
        <v>22739.800908910489</v>
      </c>
      <c r="J1358">
        <v>2.0402</v>
      </c>
      <c r="K1358">
        <v>6.9039999999999999</v>
      </c>
      <c r="L1358">
        <v>2.5674000000000001</v>
      </c>
      <c r="M1358">
        <v>0.65</v>
      </c>
      <c r="N1358" t="s">
        <v>3183</v>
      </c>
      <c r="O1358" t="s">
        <v>3183</v>
      </c>
    </row>
    <row r="1359" spans="1:15" x14ac:dyDescent="0.25">
      <c r="A1359" t="str">
        <f t="shared" si="21"/>
        <v>19_WS_3_0</v>
      </c>
      <c r="B1359">
        <v>19</v>
      </c>
      <c r="C1359" t="s">
        <v>18</v>
      </c>
      <c r="D1359">
        <v>3</v>
      </c>
      <c r="E1359">
        <v>0</v>
      </c>
      <c r="F1359">
        <v>1299164.446824705</v>
      </c>
      <c r="G1359">
        <v>25911.71926716431</v>
      </c>
      <c r="H1359">
        <v>7995.0087699119049</v>
      </c>
      <c r="I1359">
        <v>33906.728037076209</v>
      </c>
      <c r="J1359">
        <v>1.9944999999999999</v>
      </c>
      <c r="K1359">
        <v>7.2949999999999999</v>
      </c>
      <c r="L1359">
        <v>2.5550999999999999</v>
      </c>
      <c r="M1359">
        <v>0.65</v>
      </c>
      <c r="N1359" t="s">
        <v>3183</v>
      </c>
      <c r="O1359" t="s">
        <v>3183</v>
      </c>
    </row>
    <row r="1360" spans="1:15" x14ac:dyDescent="0.25">
      <c r="A1360" t="str">
        <f t="shared" si="21"/>
        <v>19_WS_4_0</v>
      </c>
      <c r="B1360">
        <v>19</v>
      </c>
      <c r="C1360" t="s">
        <v>18</v>
      </c>
      <c r="D1360">
        <v>4</v>
      </c>
      <c r="E1360">
        <v>0</v>
      </c>
      <c r="F1360">
        <v>1729834.5728579231</v>
      </c>
      <c r="G1360">
        <v>34255.968338931089</v>
      </c>
      <c r="H1360">
        <v>11107.538850122561</v>
      </c>
      <c r="I1360">
        <v>45363.507189053649</v>
      </c>
      <c r="J1360">
        <v>1.9802999999999999</v>
      </c>
      <c r="K1360">
        <v>7.5970000000000004</v>
      </c>
      <c r="L1360">
        <v>2.5674999999999999</v>
      </c>
      <c r="M1360">
        <v>0.65</v>
      </c>
      <c r="N1360" t="s">
        <v>3183</v>
      </c>
      <c r="O1360" t="s">
        <v>3183</v>
      </c>
    </row>
    <row r="1361" spans="1:15" x14ac:dyDescent="0.25">
      <c r="A1361" t="str">
        <f t="shared" si="21"/>
        <v>19_WS_5_0</v>
      </c>
      <c r="B1361">
        <v>19</v>
      </c>
      <c r="C1361" t="s">
        <v>18</v>
      </c>
      <c r="D1361">
        <v>5</v>
      </c>
      <c r="E1361">
        <v>0</v>
      </c>
      <c r="F1361">
        <v>2163066.0348702362</v>
      </c>
      <c r="G1361">
        <v>42907.173989078598</v>
      </c>
      <c r="H1361">
        <v>14375.130807070769</v>
      </c>
      <c r="I1361">
        <v>57282.304796149372</v>
      </c>
      <c r="J1361">
        <v>1.9836</v>
      </c>
      <c r="K1361">
        <v>7.8680000000000003</v>
      </c>
      <c r="L1361">
        <v>2.5933000000000002</v>
      </c>
      <c r="M1361">
        <v>0.65</v>
      </c>
      <c r="N1361" t="s">
        <v>3183</v>
      </c>
      <c r="O1361" t="s">
        <v>3183</v>
      </c>
    </row>
    <row r="1362" spans="1:15" x14ac:dyDescent="0.25">
      <c r="A1362" t="str">
        <f t="shared" si="21"/>
        <v>20_WS_1_0</v>
      </c>
      <c r="B1362">
        <v>20</v>
      </c>
      <c r="C1362" t="s">
        <v>18</v>
      </c>
      <c r="D1362">
        <v>1</v>
      </c>
      <c r="E1362">
        <v>0</v>
      </c>
      <c r="F1362">
        <v>483587.13366227201</v>
      </c>
      <c r="G1362">
        <v>10199.867220868009</v>
      </c>
      <c r="H1362">
        <v>2691.9782047292701</v>
      </c>
      <c r="I1362">
        <v>12891.845425597279</v>
      </c>
      <c r="J1362">
        <v>2.1092</v>
      </c>
      <c r="K1362">
        <v>7.3550000000000004</v>
      </c>
      <c r="L1362">
        <v>2.6166999999999998</v>
      </c>
      <c r="M1362">
        <v>0.65</v>
      </c>
      <c r="N1362" t="s">
        <v>3183</v>
      </c>
      <c r="O1362" t="s">
        <v>3183</v>
      </c>
    </row>
    <row r="1363" spans="1:15" x14ac:dyDescent="0.25">
      <c r="A1363" t="str">
        <f t="shared" si="21"/>
        <v>20_WS_2_0</v>
      </c>
      <c r="B1363">
        <v>20</v>
      </c>
      <c r="C1363" t="s">
        <v>18</v>
      </c>
      <c r="D1363">
        <v>2</v>
      </c>
      <c r="E1363">
        <v>0</v>
      </c>
      <c r="F1363">
        <v>967459.40727574285</v>
      </c>
      <c r="G1363">
        <v>19738.288186247129</v>
      </c>
      <c r="H1363">
        <v>5606.4186190319251</v>
      </c>
      <c r="I1363">
        <v>25344.70680527906</v>
      </c>
      <c r="J1363">
        <v>2.0402</v>
      </c>
      <c r="K1363">
        <v>7.67</v>
      </c>
      <c r="L1363">
        <v>2.5706000000000002</v>
      </c>
      <c r="M1363">
        <v>0.65</v>
      </c>
      <c r="N1363" t="s">
        <v>3183</v>
      </c>
      <c r="O1363" t="s">
        <v>3183</v>
      </c>
    </row>
    <row r="1364" spans="1:15" x14ac:dyDescent="0.25">
      <c r="A1364" t="str">
        <f t="shared" si="21"/>
        <v>20_WS_3_0</v>
      </c>
      <c r="B1364">
        <v>20</v>
      </c>
      <c r="C1364" t="s">
        <v>18</v>
      </c>
      <c r="D1364">
        <v>3</v>
      </c>
      <c r="E1364">
        <v>0</v>
      </c>
      <c r="F1364">
        <v>1449356.5211580249</v>
      </c>
      <c r="G1364">
        <v>28907.286822749651</v>
      </c>
      <c r="H1364">
        <v>8883.3365426071214</v>
      </c>
      <c r="I1364">
        <v>37790.623365356769</v>
      </c>
      <c r="J1364">
        <v>1.9944999999999999</v>
      </c>
      <c r="K1364">
        <v>8.1050000000000004</v>
      </c>
      <c r="L1364">
        <v>2.5583</v>
      </c>
      <c r="M1364">
        <v>0.65</v>
      </c>
      <c r="N1364" t="s">
        <v>3183</v>
      </c>
      <c r="O1364" t="s">
        <v>3183</v>
      </c>
    </row>
    <row r="1365" spans="1:15" x14ac:dyDescent="0.25">
      <c r="A1365" t="str">
        <f t="shared" si="21"/>
        <v>20_WS_4_0</v>
      </c>
      <c r="B1365">
        <v>20</v>
      </c>
      <c r="C1365" t="s">
        <v>18</v>
      </c>
      <c r="D1365">
        <v>4</v>
      </c>
      <c r="E1365">
        <v>0</v>
      </c>
      <c r="F1365">
        <v>1929814.9859503701</v>
      </c>
      <c r="G1365">
        <v>38216.186735990414</v>
      </c>
      <c r="H1365">
        <v>12343.68178561208</v>
      </c>
      <c r="I1365">
        <v>50559.868521602497</v>
      </c>
      <c r="J1365">
        <v>1.9802999999999999</v>
      </c>
      <c r="K1365">
        <v>8.4429999999999996</v>
      </c>
      <c r="L1365">
        <v>2.5707</v>
      </c>
      <c r="M1365">
        <v>0.65</v>
      </c>
      <c r="N1365" t="s">
        <v>3183</v>
      </c>
      <c r="O1365" t="s">
        <v>3183</v>
      </c>
    </row>
    <row r="1366" spans="1:15" x14ac:dyDescent="0.25">
      <c r="A1366" t="str">
        <f t="shared" si="21"/>
        <v>20_WS_5_0</v>
      </c>
      <c r="B1366">
        <v>20</v>
      </c>
      <c r="C1366" t="s">
        <v>18</v>
      </c>
      <c r="D1366">
        <v>5</v>
      </c>
      <c r="E1366">
        <v>0</v>
      </c>
      <c r="F1366">
        <v>2413130.8942428431</v>
      </c>
      <c r="G1366">
        <v>47867.52945520221</v>
      </c>
      <c r="H1366">
        <v>15977.048516338929</v>
      </c>
      <c r="I1366">
        <v>63844.577971541134</v>
      </c>
      <c r="J1366">
        <v>1.9836</v>
      </c>
      <c r="K1366">
        <v>8.7449999999999992</v>
      </c>
      <c r="L1366">
        <v>2.5964999999999998</v>
      </c>
      <c r="M1366">
        <v>0.65</v>
      </c>
      <c r="N1366" t="s">
        <v>3183</v>
      </c>
      <c r="O1366" t="s">
        <v>3183</v>
      </c>
    </row>
    <row r="1367" spans="1:15" x14ac:dyDescent="0.25">
      <c r="A1367" t="str">
        <f t="shared" si="21"/>
        <v>21_WS_1_0</v>
      </c>
      <c r="B1367">
        <v>21</v>
      </c>
      <c r="C1367" t="s">
        <v>18</v>
      </c>
      <c r="D1367">
        <v>1</v>
      </c>
      <c r="E1367">
        <v>0</v>
      </c>
      <c r="F1367">
        <v>652707.97801555914</v>
      </c>
      <c r="G1367">
        <v>13766.980645952081</v>
      </c>
      <c r="H1367">
        <v>3596.706736314015</v>
      </c>
      <c r="I1367">
        <v>17363.687382266089</v>
      </c>
      <c r="J1367">
        <v>2.1092</v>
      </c>
      <c r="K1367">
        <v>9.827</v>
      </c>
      <c r="L1367">
        <v>2.6238000000000001</v>
      </c>
      <c r="M1367">
        <v>0.65</v>
      </c>
      <c r="N1367" t="s">
        <v>3183</v>
      </c>
      <c r="O1367" t="s">
        <v>3183</v>
      </c>
    </row>
    <row r="1368" spans="1:15" x14ac:dyDescent="0.25">
      <c r="A1368" t="str">
        <f t="shared" si="21"/>
        <v>21_WS_2_0</v>
      </c>
      <c r="B1368">
        <v>21</v>
      </c>
      <c r="C1368" t="s">
        <v>18</v>
      </c>
      <c r="D1368">
        <v>2</v>
      </c>
      <c r="E1368">
        <v>0</v>
      </c>
      <c r="F1368">
        <v>1305800.815569438</v>
      </c>
      <c r="G1368">
        <v>26641.193023409181</v>
      </c>
      <c r="H1368">
        <v>7493.6379853374037</v>
      </c>
      <c r="I1368">
        <v>34134.831008746587</v>
      </c>
      <c r="J1368">
        <v>2.0402</v>
      </c>
      <c r="K1368">
        <v>10.250999999999999</v>
      </c>
      <c r="L1368">
        <v>2.5777000000000001</v>
      </c>
      <c r="M1368">
        <v>0.65</v>
      </c>
      <c r="N1368" t="s">
        <v>3183</v>
      </c>
      <c r="O1368" t="s">
        <v>3183</v>
      </c>
    </row>
    <row r="1369" spans="1:15" x14ac:dyDescent="0.25">
      <c r="A1369" t="str">
        <f t="shared" si="21"/>
        <v>21_WS_3_0</v>
      </c>
      <c r="B1369">
        <v>21</v>
      </c>
      <c r="C1369" t="s">
        <v>18</v>
      </c>
      <c r="D1369">
        <v>3</v>
      </c>
      <c r="E1369">
        <v>0</v>
      </c>
      <c r="F1369">
        <v>1956227.7374596</v>
      </c>
      <c r="G1369">
        <v>39016.788120690173</v>
      </c>
      <c r="H1369">
        <v>11879.751796190731</v>
      </c>
      <c r="I1369">
        <v>50896.539916880887</v>
      </c>
      <c r="J1369">
        <v>1.9944999999999999</v>
      </c>
      <c r="K1369">
        <v>10.839</v>
      </c>
      <c r="L1369">
        <v>2.5653999999999999</v>
      </c>
      <c r="M1369">
        <v>0.65</v>
      </c>
      <c r="N1369" t="s">
        <v>3183</v>
      </c>
      <c r="O1369" t="s">
        <v>3183</v>
      </c>
    </row>
    <row r="1370" spans="1:15" x14ac:dyDescent="0.25">
      <c r="A1370" t="str">
        <f t="shared" si="21"/>
        <v>21_WS_4_0</v>
      </c>
      <c r="B1370">
        <v>21</v>
      </c>
      <c r="C1370" t="s">
        <v>18</v>
      </c>
      <c r="D1370">
        <v>4</v>
      </c>
      <c r="E1370">
        <v>0</v>
      </c>
      <c r="F1370">
        <v>2604712.8836630201</v>
      </c>
      <c r="G1370">
        <v>51581.210986754159</v>
      </c>
      <c r="H1370">
        <v>16513.311128925721</v>
      </c>
      <c r="I1370">
        <v>68094.52211567988</v>
      </c>
      <c r="J1370">
        <v>1.9802999999999999</v>
      </c>
      <c r="K1370">
        <v>11.295</v>
      </c>
      <c r="L1370">
        <v>2.5777999999999999</v>
      </c>
      <c r="M1370">
        <v>0.65</v>
      </c>
      <c r="N1370" t="s">
        <v>3183</v>
      </c>
      <c r="O1370" t="s">
        <v>3183</v>
      </c>
    </row>
    <row r="1371" spans="1:15" x14ac:dyDescent="0.25">
      <c r="A1371" t="str">
        <f t="shared" si="21"/>
        <v>21_WS_5_0</v>
      </c>
      <c r="B1371">
        <v>21</v>
      </c>
      <c r="C1371" t="s">
        <v>18</v>
      </c>
      <c r="D1371">
        <v>5</v>
      </c>
      <c r="E1371">
        <v>0</v>
      </c>
      <c r="F1371">
        <v>3257054.782950704</v>
      </c>
      <c r="G1371">
        <v>64607.836289385508</v>
      </c>
      <c r="H1371">
        <v>21380.471449377979</v>
      </c>
      <c r="I1371">
        <v>85988.307738763484</v>
      </c>
      <c r="J1371">
        <v>1.9836</v>
      </c>
      <c r="K1371">
        <v>11.702999999999999</v>
      </c>
      <c r="L1371">
        <v>2.6036000000000001</v>
      </c>
      <c r="M1371">
        <v>0.65</v>
      </c>
      <c r="N1371" t="s">
        <v>3183</v>
      </c>
      <c r="O1371" t="s">
        <v>3183</v>
      </c>
    </row>
    <row r="1372" spans="1:15" x14ac:dyDescent="0.25">
      <c r="A1372" t="str">
        <f t="shared" si="21"/>
        <v>1_EA_1_1</v>
      </c>
      <c r="B1372">
        <v>1</v>
      </c>
      <c r="C1372" t="s">
        <v>1700</v>
      </c>
      <c r="D1372">
        <v>1</v>
      </c>
      <c r="E1372">
        <v>1</v>
      </c>
      <c r="F1372">
        <v>1305.40161588758</v>
      </c>
      <c r="G1372">
        <v>26.954828441234518</v>
      </c>
      <c r="H1372">
        <v>117.29414571453761</v>
      </c>
      <c r="I1372">
        <v>144.24897415577209</v>
      </c>
      <c r="J1372">
        <v>2.0649000000000002</v>
      </c>
      <c r="K1372">
        <v>0.32</v>
      </c>
      <c r="L1372">
        <v>5.4427000000000003</v>
      </c>
      <c r="M1372">
        <v>0.2</v>
      </c>
      <c r="N1372" t="s">
        <v>3183</v>
      </c>
      <c r="O1372" t="s">
        <v>3183</v>
      </c>
    </row>
    <row r="1373" spans="1:15" x14ac:dyDescent="0.25">
      <c r="A1373" t="str">
        <f t="shared" si="21"/>
        <v>1_EA_2_1</v>
      </c>
      <c r="B1373">
        <v>1</v>
      </c>
      <c r="C1373" t="s">
        <v>1700</v>
      </c>
      <c r="D1373">
        <v>2</v>
      </c>
      <c r="E1373">
        <v>1</v>
      </c>
      <c r="F1373">
        <v>2603.6003081539138</v>
      </c>
      <c r="G1373">
        <v>52.810839045217378</v>
      </c>
      <c r="H1373">
        <v>234.746560578051</v>
      </c>
      <c r="I1373">
        <v>287.5573996232684</v>
      </c>
      <c r="J1373">
        <v>2.0284</v>
      </c>
      <c r="K1373">
        <v>0.32100000000000001</v>
      </c>
      <c r="L1373">
        <v>5.4292999999999996</v>
      </c>
      <c r="M1373">
        <v>0.2</v>
      </c>
      <c r="N1373" t="s">
        <v>3183</v>
      </c>
      <c r="O1373" t="s">
        <v>3183</v>
      </c>
    </row>
    <row r="1374" spans="1:15" x14ac:dyDescent="0.25">
      <c r="A1374" t="str">
        <f t="shared" si="21"/>
        <v>1_EA_3_1</v>
      </c>
      <c r="B1374">
        <v>1</v>
      </c>
      <c r="C1374" t="s">
        <v>1700</v>
      </c>
      <c r="D1374">
        <v>3</v>
      </c>
      <c r="E1374">
        <v>1</v>
      </c>
      <c r="F1374">
        <v>3895.8735455575111</v>
      </c>
      <c r="G1374">
        <v>79.00251196176373</v>
      </c>
      <c r="H1374">
        <v>352.57683861938511</v>
      </c>
      <c r="I1374">
        <v>431.57935058114879</v>
      </c>
      <c r="J1374">
        <v>2.0278999999999998</v>
      </c>
      <c r="K1374">
        <v>0.32100000000000001</v>
      </c>
      <c r="L1374">
        <v>5.4462999999999999</v>
      </c>
      <c r="M1374">
        <v>0.2</v>
      </c>
      <c r="N1374" t="s">
        <v>3183</v>
      </c>
      <c r="O1374" t="s">
        <v>3183</v>
      </c>
    </row>
    <row r="1375" spans="1:15" x14ac:dyDescent="0.25">
      <c r="A1375" t="str">
        <f t="shared" si="21"/>
        <v>1_EA_4_1</v>
      </c>
      <c r="B1375">
        <v>1</v>
      </c>
      <c r="C1375" t="s">
        <v>1700</v>
      </c>
      <c r="D1375">
        <v>4</v>
      </c>
      <c r="E1375">
        <v>1</v>
      </c>
      <c r="F1375">
        <v>5200.78889195599</v>
      </c>
      <c r="G1375">
        <v>106.2672064337637</v>
      </c>
      <c r="H1375">
        <v>470.14739529826579</v>
      </c>
      <c r="I1375">
        <v>576.4146017320295</v>
      </c>
      <c r="J1375">
        <v>2.0432999999999999</v>
      </c>
      <c r="K1375">
        <v>0.32200000000000001</v>
      </c>
      <c r="L1375">
        <v>5.4610000000000003</v>
      </c>
      <c r="M1375">
        <v>0.2</v>
      </c>
      <c r="N1375" t="s">
        <v>3183</v>
      </c>
      <c r="O1375" t="s">
        <v>3183</v>
      </c>
    </row>
    <row r="1376" spans="1:15" x14ac:dyDescent="0.25">
      <c r="A1376" t="str">
        <f t="shared" si="21"/>
        <v>2_EA_1_1</v>
      </c>
      <c r="B1376">
        <v>2</v>
      </c>
      <c r="C1376" t="s">
        <v>1700</v>
      </c>
      <c r="D1376">
        <v>1</v>
      </c>
      <c r="E1376">
        <v>1</v>
      </c>
      <c r="F1376">
        <v>7225.3628255238009</v>
      </c>
      <c r="G1376">
        <v>149.1942502731205</v>
      </c>
      <c r="H1376">
        <v>176.05911047753389</v>
      </c>
      <c r="I1376">
        <v>325.25336075065428</v>
      </c>
      <c r="J1376">
        <v>2.0649000000000002</v>
      </c>
      <c r="K1376">
        <v>0.48099999999999998</v>
      </c>
      <c r="L1376">
        <v>3.4885000000000002</v>
      </c>
      <c r="M1376">
        <v>0.2</v>
      </c>
      <c r="N1376" t="s">
        <v>3183</v>
      </c>
      <c r="O1376" t="s">
        <v>3183</v>
      </c>
    </row>
    <row r="1377" spans="1:15" x14ac:dyDescent="0.25">
      <c r="A1377" t="str">
        <f t="shared" si="21"/>
        <v>2_EA_2_1</v>
      </c>
      <c r="B1377">
        <v>2</v>
      </c>
      <c r="C1377" t="s">
        <v>1700</v>
      </c>
      <c r="D1377">
        <v>2</v>
      </c>
      <c r="E1377">
        <v>1</v>
      </c>
      <c r="F1377">
        <v>14410.85766257981</v>
      </c>
      <c r="G1377">
        <v>292.30657337787108</v>
      </c>
      <c r="H1377">
        <v>352.96232308293872</v>
      </c>
      <c r="I1377">
        <v>645.26889646080986</v>
      </c>
      <c r="J1377">
        <v>2.0284</v>
      </c>
      <c r="K1377">
        <v>0.48299999999999998</v>
      </c>
      <c r="L1377">
        <v>3.4630999999999998</v>
      </c>
      <c r="M1377">
        <v>0.2</v>
      </c>
      <c r="N1377" t="s">
        <v>3183</v>
      </c>
      <c r="O1377" t="s">
        <v>3183</v>
      </c>
    </row>
    <row r="1378" spans="1:15" x14ac:dyDescent="0.25">
      <c r="A1378" t="str">
        <f t="shared" si="21"/>
        <v>2_EA_3_1</v>
      </c>
      <c r="B1378">
        <v>2</v>
      </c>
      <c r="C1378" t="s">
        <v>1700</v>
      </c>
      <c r="D1378">
        <v>3</v>
      </c>
      <c r="E1378">
        <v>1</v>
      </c>
      <c r="F1378">
        <v>21563.55526637943</v>
      </c>
      <c r="G1378">
        <v>437.27677835254462</v>
      </c>
      <c r="H1378">
        <v>530.64927263672053</v>
      </c>
      <c r="I1378">
        <v>967.92605098926515</v>
      </c>
      <c r="J1378">
        <v>2.0278999999999998</v>
      </c>
      <c r="K1378">
        <v>0.48399999999999999</v>
      </c>
      <c r="L1378">
        <v>3.4712999999999998</v>
      </c>
      <c r="M1378">
        <v>0.2</v>
      </c>
      <c r="N1378" t="s">
        <v>3183</v>
      </c>
      <c r="O1378" t="s">
        <v>3183</v>
      </c>
    </row>
    <row r="1379" spans="1:15" x14ac:dyDescent="0.25">
      <c r="A1379" t="str">
        <f t="shared" si="21"/>
        <v>2_EA_4_1</v>
      </c>
      <c r="B1379">
        <v>2</v>
      </c>
      <c r="C1379" t="s">
        <v>1700</v>
      </c>
      <c r="D1379">
        <v>4</v>
      </c>
      <c r="E1379">
        <v>1</v>
      </c>
      <c r="F1379">
        <v>28786.226603362869</v>
      </c>
      <c r="G1379">
        <v>588.1861287698174</v>
      </c>
      <c r="H1379">
        <v>708.18257492408429</v>
      </c>
      <c r="I1379">
        <v>1296.368703693902</v>
      </c>
      <c r="J1379">
        <v>2.0432999999999999</v>
      </c>
      <c r="K1379">
        <v>0.48399999999999999</v>
      </c>
      <c r="L1379">
        <v>3.4876999999999998</v>
      </c>
      <c r="M1379">
        <v>0.2</v>
      </c>
      <c r="N1379" t="s">
        <v>3183</v>
      </c>
      <c r="O1379" t="s">
        <v>3183</v>
      </c>
    </row>
    <row r="1380" spans="1:15" x14ac:dyDescent="0.25">
      <c r="A1380" t="str">
        <f t="shared" si="21"/>
        <v>3_EA_1_1</v>
      </c>
      <c r="B1380">
        <v>3</v>
      </c>
      <c r="C1380" t="s">
        <v>1700</v>
      </c>
      <c r="D1380">
        <v>1</v>
      </c>
      <c r="E1380">
        <v>1</v>
      </c>
      <c r="F1380">
        <v>16556.827105119879</v>
      </c>
      <c r="G1380">
        <v>341.87672875388989</v>
      </c>
      <c r="H1380">
        <v>268.72693952687422</v>
      </c>
      <c r="I1380">
        <v>610.60366828076417</v>
      </c>
      <c r="J1380">
        <v>2.0649000000000002</v>
      </c>
      <c r="K1380">
        <v>0.73399999999999999</v>
      </c>
      <c r="L1380">
        <v>3.2458</v>
      </c>
      <c r="M1380">
        <v>0.2</v>
      </c>
      <c r="N1380" t="s">
        <v>3183</v>
      </c>
      <c r="O1380" t="s">
        <v>3183</v>
      </c>
    </row>
    <row r="1381" spans="1:15" x14ac:dyDescent="0.25">
      <c r="A1381" t="str">
        <f t="shared" si="21"/>
        <v>3_EA_2_1</v>
      </c>
      <c r="B1381">
        <v>3</v>
      </c>
      <c r="C1381" t="s">
        <v>1700</v>
      </c>
      <c r="D1381">
        <v>2</v>
      </c>
      <c r="E1381">
        <v>1</v>
      </c>
      <c r="F1381">
        <v>33022.297221251138</v>
      </c>
      <c r="G1381">
        <v>669.81679868188473</v>
      </c>
      <c r="H1381">
        <v>539.37948703295388</v>
      </c>
      <c r="I1381">
        <v>1209.196285714839</v>
      </c>
      <c r="J1381">
        <v>2.0284</v>
      </c>
      <c r="K1381">
        <v>0.73799999999999999</v>
      </c>
      <c r="L1381">
        <v>3.2189999999999999</v>
      </c>
      <c r="M1381">
        <v>0.2</v>
      </c>
      <c r="N1381" t="s">
        <v>3183</v>
      </c>
      <c r="O1381" t="s">
        <v>3183</v>
      </c>
    </row>
    <row r="1382" spans="1:15" x14ac:dyDescent="0.25">
      <c r="A1382" t="str">
        <f t="shared" si="21"/>
        <v>3_EA_3_1</v>
      </c>
      <c r="B1382">
        <v>3</v>
      </c>
      <c r="C1382" t="s">
        <v>1700</v>
      </c>
      <c r="D1382">
        <v>3</v>
      </c>
      <c r="E1382">
        <v>1</v>
      </c>
      <c r="F1382">
        <v>49412.612894115657</v>
      </c>
      <c r="G1382">
        <v>1002.014181307504</v>
      </c>
      <c r="H1382">
        <v>811.45580320251861</v>
      </c>
      <c r="I1382">
        <v>1813.4699845100231</v>
      </c>
      <c r="J1382">
        <v>2.0278999999999998</v>
      </c>
      <c r="K1382">
        <v>0.74</v>
      </c>
      <c r="L1382">
        <v>3.226</v>
      </c>
      <c r="M1382">
        <v>0.2</v>
      </c>
      <c r="N1382" t="s">
        <v>3183</v>
      </c>
      <c r="O1382" t="s">
        <v>3183</v>
      </c>
    </row>
    <row r="1383" spans="1:15" x14ac:dyDescent="0.25">
      <c r="A1383" t="str">
        <f t="shared" si="21"/>
        <v>3_EA_4_1</v>
      </c>
      <c r="B1383">
        <v>3</v>
      </c>
      <c r="C1383" t="s">
        <v>1700</v>
      </c>
      <c r="D1383">
        <v>4</v>
      </c>
      <c r="E1383">
        <v>1</v>
      </c>
      <c r="F1383">
        <v>65963.27248744489</v>
      </c>
      <c r="G1383">
        <v>1347.821040248682</v>
      </c>
      <c r="H1383">
        <v>1083.545742795568</v>
      </c>
      <c r="I1383">
        <v>2431.3667830442491</v>
      </c>
      <c r="J1383">
        <v>2.0432999999999999</v>
      </c>
      <c r="K1383">
        <v>0.74099999999999999</v>
      </c>
      <c r="L1383">
        <v>3.2427000000000001</v>
      </c>
      <c r="M1383">
        <v>0.2</v>
      </c>
      <c r="N1383" t="s">
        <v>3183</v>
      </c>
      <c r="O1383" t="s">
        <v>3183</v>
      </c>
    </row>
    <row r="1384" spans="1:15" x14ac:dyDescent="0.25">
      <c r="A1384" t="str">
        <f t="shared" si="21"/>
        <v>4_EA_1_1</v>
      </c>
      <c r="B1384">
        <v>4</v>
      </c>
      <c r="C1384" t="s">
        <v>1700</v>
      </c>
      <c r="D1384">
        <v>1</v>
      </c>
      <c r="E1384">
        <v>1</v>
      </c>
      <c r="F1384">
        <v>26590.659663825329</v>
      </c>
      <c r="G1384">
        <v>549.06218948590003</v>
      </c>
      <c r="H1384">
        <v>368.17534143348331</v>
      </c>
      <c r="I1384">
        <v>917.23753091938329</v>
      </c>
      <c r="J1384">
        <v>2.0649000000000002</v>
      </c>
      <c r="K1384">
        <v>1.006</v>
      </c>
      <c r="L1384">
        <v>3.1741999999999999</v>
      </c>
      <c r="M1384">
        <v>0.2</v>
      </c>
      <c r="N1384" t="s">
        <v>3183</v>
      </c>
      <c r="O1384" t="s">
        <v>3183</v>
      </c>
    </row>
    <row r="1385" spans="1:15" x14ac:dyDescent="0.25">
      <c r="A1385" t="str">
        <f t="shared" si="21"/>
        <v>4_EA_2_1</v>
      </c>
      <c r="B1385">
        <v>4</v>
      </c>
      <c r="C1385" t="s">
        <v>1700</v>
      </c>
      <c r="D1385">
        <v>2</v>
      </c>
      <c r="E1385">
        <v>1</v>
      </c>
      <c r="F1385">
        <v>53034.597821973002</v>
      </c>
      <c r="G1385">
        <v>1075.741772127061</v>
      </c>
      <c r="H1385">
        <v>739.43693127199458</v>
      </c>
      <c r="I1385">
        <v>1815.1787033990549</v>
      </c>
      <c r="J1385">
        <v>2.0284</v>
      </c>
      <c r="K1385">
        <v>1.012</v>
      </c>
      <c r="L1385">
        <v>3.1469999999999998</v>
      </c>
      <c r="M1385">
        <v>0.2</v>
      </c>
      <c r="N1385" t="s">
        <v>3183</v>
      </c>
      <c r="O1385" t="s">
        <v>3183</v>
      </c>
    </row>
    <row r="1386" spans="1:15" x14ac:dyDescent="0.25">
      <c r="A1386" t="str">
        <f t="shared" si="21"/>
        <v>4_EA_3_1</v>
      </c>
      <c r="B1386">
        <v>4</v>
      </c>
      <c r="C1386" t="s">
        <v>1700</v>
      </c>
      <c r="D1386">
        <v>3</v>
      </c>
      <c r="E1386">
        <v>1</v>
      </c>
      <c r="F1386">
        <v>79357.836149746028</v>
      </c>
      <c r="G1386">
        <v>1609.2587006139131</v>
      </c>
      <c r="H1386">
        <v>1112.8091530780091</v>
      </c>
      <c r="I1386">
        <v>2722.0678536919222</v>
      </c>
      <c r="J1386">
        <v>2.0278999999999998</v>
      </c>
      <c r="K1386">
        <v>1.014</v>
      </c>
      <c r="L1386">
        <v>3.1536</v>
      </c>
      <c r="M1386">
        <v>0.2</v>
      </c>
      <c r="N1386" t="s">
        <v>3183</v>
      </c>
      <c r="O1386" t="s">
        <v>3183</v>
      </c>
    </row>
    <row r="1387" spans="1:15" x14ac:dyDescent="0.25">
      <c r="A1387" t="str">
        <f t="shared" si="21"/>
        <v>4_EA_4_1</v>
      </c>
      <c r="B1387">
        <v>4</v>
      </c>
      <c r="C1387" t="s">
        <v>1700</v>
      </c>
      <c r="D1387">
        <v>4</v>
      </c>
      <c r="E1387">
        <v>1</v>
      </c>
      <c r="F1387">
        <v>105938.5906423718</v>
      </c>
      <c r="G1387">
        <v>2164.632773021654</v>
      </c>
      <c r="H1387">
        <v>1486.374508316183</v>
      </c>
      <c r="I1387">
        <v>3651.007281337837</v>
      </c>
      <c r="J1387">
        <v>2.0432999999999999</v>
      </c>
      <c r="K1387">
        <v>1.0169999999999999</v>
      </c>
      <c r="L1387">
        <v>3.1703000000000001</v>
      </c>
      <c r="M1387">
        <v>0.2</v>
      </c>
      <c r="N1387" t="s">
        <v>3183</v>
      </c>
      <c r="O1387" t="s">
        <v>3183</v>
      </c>
    </row>
    <row r="1388" spans="1:15" x14ac:dyDescent="0.25">
      <c r="A1388" t="str">
        <f t="shared" si="21"/>
        <v>5_EA_1_1</v>
      </c>
      <c r="B1388">
        <v>5</v>
      </c>
      <c r="C1388" t="s">
        <v>1700</v>
      </c>
      <c r="D1388">
        <v>1</v>
      </c>
      <c r="E1388">
        <v>1</v>
      </c>
      <c r="F1388">
        <v>36624.492222530796</v>
      </c>
      <c r="G1388">
        <v>756.24765021791018</v>
      </c>
      <c r="H1388">
        <v>467.62374334009252</v>
      </c>
      <c r="I1388">
        <v>1223.8713935580031</v>
      </c>
      <c r="J1388">
        <v>2.0649000000000002</v>
      </c>
      <c r="K1388">
        <v>1.278</v>
      </c>
      <c r="L1388">
        <v>3.1417999999999999</v>
      </c>
      <c r="M1388">
        <v>0.2</v>
      </c>
      <c r="N1388" t="s">
        <v>3183</v>
      </c>
      <c r="O1388" t="s">
        <v>3183</v>
      </c>
    </row>
    <row r="1389" spans="1:15" x14ac:dyDescent="0.25">
      <c r="A1389" t="str">
        <f t="shared" si="21"/>
        <v>5_EA_2_1</v>
      </c>
      <c r="B1389">
        <v>5</v>
      </c>
      <c r="C1389" t="s">
        <v>1700</v>
      </c>
      <c r="D1389">
        <v>2</v>
      </c>
      <c r="E1389">
        <v>1</v>
      </c>
      <c r="F1389">
        <v>73046.898422694852</v>
      </c>
      <c r="G1389">
        <v>1481.6667455722361</v>
      </c>
      <c r="H1389">
        <v>939.4943755110354</v>
      </c>
      <c r="I1389">
        <v>2421.1611210832721</v>
      </c>
      <c r="J1389">
        <v>2.0284</v>
      </c>
      <c r="K1389">
        <v>1.2849999999999999</v>
      </c>
      <c r="L1389">
        <v>3.1143999999999998</v>
      </c>
      <c r="M1389">
        <v>0.2</v>
      </c>
      <c r="N1389" t="s">
        <v>3183</v>
      </c>
      <c r="O1389" t="s">
        <v>3183</v>
      </c>
    </row>
    <row r="1390" spans="1:15" x14ac:dyDescent="0.25">
      <c r="A1390" t="str">
        <f t="shared" si="21"/>
        <v>5_EA_3_1</v>
      </c>
      <c r="B1390">
        <v>5</v>
      </c>
      <c r="C1390" t="s">
        <v>1700</v>
      </c>
      <c r="D1390">
        <v>3</v>
      </c>
      <c r="E1390">
        <v>1</v>
      </c>
      <c r="F1390">
        <v>109303.05940537641</v>
      </c>
      <c r="G1390">
        <v>2216.503219920321</v>
      </c>
      <c r="H1390">
        <v>1414.1625029535001</v>
      </c>
      <c r="I1390">
        <v>3630.6657228738209</v>
      </c>
      <c r="J1390">
        <v>2.0278999999999998</v>
      </c>
      <c r="K1390">
        <v>1.2889999999999999</v>
      </c>
      <c r="L1390">
        <v>3.1208999999999998</v>
      </c>
      <c r="M1390">
        <v>0.2</v>
      </c>
      <c r="N1390" t="s">
        <v>3183</v>
      </c>
      <c r="O1390" t="s">
        <v>3183</v>
      </c>
    </row>
    <row r="1391" spans="1:15" x14ac:dyDescent="0.25">
      <c r="A1391" t="str">
        <f t="shared" si="21"/>
        <v>5_EA_4_1</v>
      </c>
      <c r="B1391">
        <v>5</v>
      </c>
      <c r="C1391" t="s">
        <v>1700</v>
      </c>
      <c r="D1391">
        <v>4</v>
      </c>
      <c r="E1391">
        <v>1</v>
      </c>
      <c r="F1391">
        <v>145913.9087972987</v>
      </c>
      <c r="G1391">
        <v>2981.4445057946268</v>
      </c>
      <c r="H1391">
        <v>1889.2032738367991</v>
      </c>
      <c r="I1391">
        <v>4870.6477796314266</v>
      </c>
      <c r="J1391">
        <v>2.0432999999999999</v>
      </c>
      <c r="K1391">
        <v>1.292</v>
      </c>
      <c r="L1391">
        <v>3.1375999999999999</v>
      </c>
      <c r="M1391">
        <v>0.2</v>
      </c>
      <c r="N1391" t="s">
        <v>3183</v>
      </c>
      <c r="O1391" t="s">
        <v>3183</v>
      </c>
    </row>
    <row r="1392" spans="1:15" x14ac:dyDescent="0.25">
      <c r="A1392" t="str">
        <f t="shared" si="21"/>
        <v>6_EA_1_1</v>
      </c>
      <c r="B1392">
        <v>6</v>
      </c>
      <c r="C1392" t="s">
        <v>1700</v>
      </c>
      <c r="D1392">
        <v>1</v>
      </c>
      <c r="E1392">
        <v>1</v>
      </c>
      <c r="F1392">
        <v>46658.324781236253</v>
      </c>
      <c r="G1392">
        <v>963.43311094992032</v>
      </c>
      <c r="H1392">
        <v>567.07214524670144</v>
      </c>
      <c r="I1392">
        <v>1530.505256196622</v>
      </c>
      <c r="J1392">
        <v>2.0649000000000002</v>
      </c>
      <c r="K1392">
        <v>1.5489999999999999</v>
      </c>
      <c r="L1392">
        <v>3.1234000000000002</v>
      </c>
      <c r="M1392">
        <v>0.2</v>
      </c>
      <c r="N1392" t="s">
        <v>3183</v>
      </c>
      <c r="O1392" t="s">
        <v>3183</v>
      </c>
    </row>
    <row r="1393" spans="1:15" x14ac:dyDescent="0.25">
      <c r="A1393" t="str">
        <f t="shared" si="21"/>
        <v>6_EA_2_1</v>
      </c>
      <c r="B1393">
        <v>6</v>
      </c>
      <c r="C1393" t="s">
        <v>1700</v>
      </c>
      <c r="D1393">
        <v>2</v>
      </c>
      <c r="E1393">
        <v>1</v>
      </c>
      <c r="F1393">
        <v>93059.199023416732</v>
      </c>
      <c r="G1393">
        <v>1887.5917190174121</v>
      </c>
      <c r="H1393">
        <v>1139.551819750076</v>
      </c>
      <c r="I1393">
        <v>3027.1435387674878</v>
      </c>
      <c r="J1393">
        <v>2.0284</v>
      </c>
      <c r="K1393">
        <v>1.5589999999999999</v>
      </c>
      <c r="L1393">
        <v>3.0958000000000001</v>
      </c>
      <c r="M1393">
        <v>0.2</v>
      </c>
      <c r="N1393" t="s">
        <v>3183</v>
      </c>
      <c r="O1393" t="s">
        <v>3183</v>
      </c>
    </row>
    <row r="1394" spans="1:15" x14ac:dyDescent="0.25">
      <c r="A1394" t="str">
        <f t="shared" si="21"/>
        <v>6_EA_3_1</v>
      </c>
      <c r="B1394">
        <v>6</v>
      </c>
      <c r="C1394" t="s">
        <v>1700</v>
      </c>
      <c r="D1394">
        <v>3</v>
      </c>
      <c r="E1394">
        <v>1</v>
      </c>
      <c r="F1394">
        <v>139248.28266100679</v>
      </c>
      <c r="G1394">
        <v>2823.7477392267292</v>
      </c>
      <c r="H1394">
        <v>1715.515852828991</v>
      </c>
      <c r="I1394">
        <v>4539.2635920557204</v>
      </c>
      <c r="J1394">
        <v>2.0278999999999998</v>
      </c>
      <c r="K1394">
        <v>1.5640000000000001</v>
      </c>
      <c r="L1394">
        <v>3.1023000000000001</v>
      </c>
      <c r="M1394">
        <v>0.2</v>
      </c>
      <c r="N1394" t="s">
        <v>3183</v>
      </c>
      <c r="O1394" t="s">
        <v>3183</v>
      </c>
    </row>
    <row r="1395" spans="1:15" x14ac:dyDescent="0.25">
      <c r="A1395" t="str">
        <f t="shared" si="21"/>
        <v>6_EA_4_1</v>
      </c>
      <c r="B1395">
        <v>6</v>
      </c>
      <c r="C1395" t="s">
        <v>1700</v>
      </c>
      <c r="D1395">
        <v>4</v>
      </c>
      <c r="E1395">
        <v>1</v>
      </c>
      <c r="F1395">
        <v>185889.22695222561</v>
      </c>
      <c r="G1395">
        <v>3798.2562385675978</v>
      </c>
      <c r="H1395">
        <v>2292.0320393574152</v>
      </c>
      <c r="I1395">
        <v>6090.288277925014</v>
      </c>
      <c r="J1395">
        <v>2.0432999999999999</v>
      </c>
      <c r="K1395">
        <v>1.5680000000000001</v>
      </c>
      <c r="L1395">
        <v>3.1190000000000002</v>
      </c>
      <c r="M1395">
        <v>0.2</v>
      </c>
      <c r="N1395" t="s">
        <v>3183</v>
      </c>
      <c r="O1395" t="s">
        <v>3183</v>
      </c>
    </row>
    <row r="1396" spans="1:15" x14ac:dyDescent="0.25">
      <c r="A1396" t="str">
        <f t="shared" si="21"/>
        <v>7_EA_1_1</v>
      </c>
      <c r="B1396">
        <v>7</v>
      </c>
      <c r="C1396" t="s">
        <v>1700</v>
      </c>
      <c r="D1396">
        <v>1</v>
      </c>
      <c r="E1396">
        <v>1</v>
      </c>
      <c r="F1396">
        <v>56692.157339941703</v>
      </c>
      <c r="G1396">
        <v>1170.61857168193</v>
      </c>
      <c r="H1396">
        <v>666.52054715331076</v>
      </c>
      <c r="I1396">
        <v>1837.1391188352411</v>
      </c>
      <c r="J1396">
        <v>2.0649000000000002</v>
      </c>
      <c r="K1396">
        <v>1.821</v>
      </c>
      <c r="L1396">
        <v>3.1114000000000002</v>
      </c>
      <c r="M1396">
        <v>0.2</v>
      </c>
      <c r="N1396" t="s">
        <v>3183</v>
      </c>
      <c r="O1396" t="s">
        <v>3183</v>
      </c>
    </row>
    <row r="1397" spans="1:15" x14ac:dyDescent="0.25">
      <c r="A1397" t="str">
        <f t="shared" si="21"/>
        <v>7_EA_2_1</v>
      </c>
      <c r="B1397">
        <v>7</v>
      </c>
      <c r="C1397" t="s">
        <v>1700</v>
      </c>
      <c r="D1397">
        <v>2</v>
      </c>
      <c r="E1397">
        <v>1</v>
      </c>
      <c r="F1397">
        <v>113071.4996241386</v>
      </c>
      <c r="G1397">
        <v>2293.5166924625878</v>
      </c>
      <c r="H1397">
        <v>1339.6092639891169</v>
      </c>
      <c r="I1397">
        <v>3633.125956451705</v>
      </c>
      <c r="J1397">
        <v>2.0284</v>
      </c>
      <c r="K1397">
        <v>1.833</v>
      </c>
      <c r="L1397">
        <v>3.0838000000000001</v>
      </c>
      <c r="M1397">
        <v>0.2</v>
      </c>
      <c r="N1397" t="s">
        <v>3183</v>
      </c>
      <c r="O1397" t="s">
        <v>3183</v>
      </c>
    </row>
    <row r="1398" spans="1:15" x14ac:dyDescent="0.25">
      <c r="A1398" t="str">
        <f t="shared" si="21"/>
        <v>7_EA_3_1</v>
      </c>
      <c r="B1398">
        <v>7</v>
      </c>
      <c r="C1398" t="s">
        <v>1700</v>
      </c>
      <c r="D1398">
        <v>3</v>
      </c>
      <c r="E1398">
        <v>1</v>
      </c>
      <c r="F1398">
        <v>169193.50591663711</v>
      </c>
      <c r="G1398">
        <v>3430.9922585331378</v>
      </c>
      <c r="H1398">
        <v>2016.869202704481</v>
      </c>
      <c r="I1398">
        <v>5447.8614612376186</v>
      </c>
      <c r="J1398">
        <v>2.0278999999999998</v>
      </c>
      <c r="K1398">
        <v>1.839</v>
      </c>
      <c r="L1398">
        <v>3.0901999999999998</v>
      </c>
      <c r="M1398">
        <v>0.2</v>
      </c>
      <c r="N1398" t="s">
        <v>3183</v>
      </c>
      <c r="O1398" t="s">
        <v>3183</v>
      </c>
    </row>
    <row r="1399" spans="1:15" x14ac:dyDescent="0.25">
      <c r="A1399" t="str">
        <f t="shared" si="21"/>
        <v>7_EA_4_1</v>
      </c>
      <c r="B1399">
        <v>7</v>
      </c>
      <c r="C1399" t="s">
        <v>1700</v>
      </c>
      <c r="D1399">
        <v>4</v>
      </c>
      <c r="E1399">
        <v>1</v>
      </c>
      <c r="F1399">
        <v>225864.54510715249</v>
      </c>
      <c r="G1399">
        <v>4615.0679713405707</v>
      </c>
      <c r="H1399">
        <v>2694.8608048780311</v>
      </c>
      <c r="I1399">
        <v>7309.9287762186013</v>
      </c>
      <c r="J1399">
        <v>2.0432999999999999</v>
      </c>
      <c r="K1399">
        <v>1.843</v>
      </c>
      <c r="L1399">
        <v>3.1070000000000002</v>
      </c>
      <c r="M1399">
        <v>0.2</v>
      </c>
      <c r="N1399" t="s">
        <v>3183</v>
      </c>
      <c r="O1399" t="s">
        <v>3183</v>
      </c>
    </row>
    <row r="1400" spans="1:15" x14ac:dyDescent="0.25">
      <c r="A1400" t="str">
        <f t="shared" si="21"/>
        <v>8_EA_1_1</v>
      </c>
      <c r="B1400">
        <v>8</v>
      </c>
      <c r="C1400" t="s">
        <v>1700</v>
      </c>
      <c r="D1400">
        <v>1</v>
      </c>
      <c r="E1400">
        <v>1</v>
      </c>
      <c r="F1400">
        <v>68858.179317372065</v>
      </c>
      <c r="G1400">
        <v>1421.830942819493</v>
      </c>
      <c r="H1400">
        <v>787.44076310793741</v>
      </c>
      <c r="I1400">
        <v>2209.27170592743</v>
      </c>
      <c r="J1400">
        <v>2.0649000000000002</v>
      </c>
      <c r="K1400">
        <v>2.1509999999999998</v>
      </c>
      <c r="L1400">
        <v>3.1021000000000001</v>
      </c>
      <c r="M1400">
        <v>0.2</v>
      </c>
      <c r="N1400" t="s">
        <v>3183</v>
      </c>
      <c r="O1400" t="s">
        <v>3183</v>
      </c>
    </row>
    <row r="1401" spans="1:15" x14ac:dyDescent="0.25">
      <c r="A1401" t="str">
        <f t="shared" si="21"/>
        <v>8_EA_2_1</v>
      </c>
      <c r="B1401">
        <v>8</v>
      </c>
      <c r="C1401" t="s">
        <v>1700</v>
      </c>
      <c r="D1401">
        <v>2</v>
      </c>
      <c r="E1401">
        <v>1</v>
      </c>
      <c r="F1401">
        <v>137336.41410251381</v>
      </c>
      <c r="G1401">
        <v>2785.7007227648642</v>
      </c>
      <c r="H1401">
        <v>1582.860929143405</v>
      </c>
      <c r="I1401">
        <v>4368.5616519082687</v>
      </c>
      <c r="J1401">
        <v>2.0284</v>
      </c>
      <c r="K1401">
        <v>2.165</v>
      </c>
      <c r="L1401">
        <v>3.0745</v>
      </c>
      <c r="M1401">
        <v>0.2</v>
      </c>
      <c r="N1401" t="s">
        <v>3183</v>
      </c>
      <c r="O1401" t="s">
        <v>3183</v>
      </c>
    </row>
    <row r="1402" spans="1:15" x14ac:dyDescent="0.25">
      <c r="A1402" t="str">
        <f t="shared" si="21"/>
        <v>8_EA_3_1</v>
      </c>
      <c r="B1402">
        <v>8</v>
      </c>
      <c r="C1402" t="s">
        <v>1700</v>
      </c>
      <c r="D1402">
        <v>3</v>
      </c>
      <c r="E1402">
        <v>1</v>
      </c>
      <c r="F1402">
        <v>205502.08911408891</v>
      </c>
      <c r="G1402">
        <v>4167.2762381921584</v>
      </c>
      <c r="H1402">
        <v>2383.287480393999</v>
      </c>
      <c r="I1402">
        <v>6550.5637185861569</v>
      </c>
      <c r="J1402">
        <v>2.0278999999999998</v>
      </c>
      <c r="K1402">
        <v>2.173</v>
      </c>
      <c r="L1402">
        <v>3.0808</v>
      </c>
      <c r="M1402">
        <v>0.2</v>
      </c>
      <c r="N1402" t="s">
        <v>3183</v>
      </c>
      <c r="O1402" t="s">
        <v>3183</v>
      </c>
    </row>
    <row r="1403" spans="1:15" x14ac:dyDescent="0.25">
      <c r="A1403" t="str">
        <f t="shared" si="21"/>
        <v>8_EA_4_1</v>
      </c>
      <c r="B1403">
        <v>8</v>
      </c>
      <c r="C1403" t="s">
        <v>1700</v>
      </c>
      <c r="D1403">
        <v>4</v>
      </c>
      <c r="E1403">
        <v>1</v>
      </c>
      <c r="F1403">
        <v>274334.61837000138</v>
      </c>
      <c r="G1403">
        <v>5605.4521973278006</v>
      </c>
      <c r="H1403">
        <v>3184.6639629542342</v>
      </c>
      <c r="I1403">
        <v>8790.1161602820357</v>
      </c>
      <c r="J1403">
        <v>2.0432999999999999</v>
      </c>
      <c r="K1403">
        <v>2.1779999999999999</v>
      </c>
      <c r="L1403">
        <v>3.0975999999999999</v>
      </c>
      <c r="M1403">
        <v>0.2</v>
      </c>
      <c r="N1403" t="s">
        <v>3183</v>
      </c>
      <c r="O1403" t="s">
        <v>3183</v>
      </c>
    </row>
    <row r="1404" spans="1:15" x14ac:dyDescent="0.25">
      <c r="A1404" t="str">
        <f t="shared" si="21"/>
        <v>9_EA_1_1</v>
      </c>
      <c r="B1404">
        <v>9</v>
      </c>
      <c r="C1404" t="s">
        <v>1700</v>
      </c>
      <c r="D1404">
        <v>1</v>
      </c>
      <c r="E1404">
        <v>1</v>
      </c>
      <c r="F1404">
        <v>81141.741458413249</v>
      </c>
      <c r="G1404">
        <v>1656.5275844725711</v>
      </c>
      <c r="H1404">
        <v>650.26880244691222</v>
      </c>
      <c r="I1404">
        <v>2306.7963869194832</v>
      </c>
      <c r="J1404">
        <v>2.0415000000000001</v>
      </c>
      <c r="K1404">
        <v>1.7769999999999999</v>
      </c>
      <c r="L1404">
        <v>2.5497000000000001</v>
      </c>
      <c r="M1404">
        <v>0.65</v>
      </c>
      <c r="N1404" t="s">
        <v>3183</v>
      </c>
      <c r="O1404" t="s">
        <v>3183</v>
      </c>
    </row>
    <row r="1405" spans="1:15" x14ac:dyDescent="0.25">
      <c r="A1405" t="str">
        <f t="shared" si="21"/>
        <v>9_EA_2_1</v>
      </c>
      <c r="B1405">
        <v>9</v>
      </c>
      <c r="C1405" t="s">
        <v>1700</v>
      </c>
      <c r="D1405">
        <v>2</v>
      </c>
      <c r="E1405">
        <v>1</v>
      </c>
      <c r="F1405">
        <v>161931.1661534544</v>
      </c>
      <c r="G1405">
        <v>3248.0495396373799</v>
      </c>
      <c r="H1405">
        <v>1305.2001076339329</v>
      </c>
      <c r="I1405">
        <v>4553.2496472713128</v>
      </c>
      <c r="J1405">
        <v>2.0057999999999998</v>
      </c>
      <c r="K1405">
        <v>1.7849999999999999</v>
      </c>
      <c r="L1405">
        <v>2.5184000000000002</v>
      </c>
      <c r="M1405">
        <v>0.65</v>
      </c>
      <c r="N1405" t="s">
        <v>3183</v>
      </c>
      <c r="O1405" t="s">
        <v>3183</v>
      </c>
    </row>
    <row r="1406" spans="1:15" x14ac:dyDescent="0.25">
      <c r="A1406" t="str">
        <f t="shared" si="21"/>
        <v>9_EA_3_1</v>
      </c>
      <c r="B1406">
        <v>9</v>
      </c>
      <c r="C1406" t="s">
        <v>1700</v>
      </c>
      <c r="D1406">
        <v>3</v>
      </c>
      <c r="E1406">
        <v>1</v>
      </c>
      <c r="F1406">
        <v>242423.3795185081</v>
      </c>
      <c r="G1406">
        <v>4860.5054914338471</v>
      </c>
      <c r="H1406">
        <v>1965.150100204643</v>
      </c>
      <c r="I1406">
        <v>6825.6555916384896</v>
      </c>
      <c r="J1406">
        <v>2.0049999999999999</v>
      </c>
      <c r="K1406">
        <v>1.7909999999999999</v>
      </c>
      <c r="L1406">
        <v>2.5215000000000001</v>
      </c>
      <c r="M1406">
        <v>0.65</v>
      </c>
      <c r="N1406" t="s">
        <v>3183</v>
      </c>
      <c r="O1406" t="s">
        <v>3183</v>
      </c>
    </row>
    <row r="1407" spans="1:15" x14ac:dyDescent="0.25">
      <c r="A1407" t="str">
        <f t="shared" si="21"/>
        <v>9_EA_4_1</v>
      </c>
      <c r="B1407">
        <v>9</v>
      </c>
      <c r="C1407" t="s">
        <v>1700</v>
      </c>
      <c r="D1407">
        <v>4</v>
      </c>
      <c r="E1407">
        <v>1</v>
      </c>
      <c r="F1407">
        <v>323441.75436098158</v>
      </c>
      <c r="G1407">
        <v>6531.6083414142076</v>
      </c>
      <c r="H1407">
        <v>2631.4858307343839</v>
      </c>
      <c r="I1407">
        <v>9163.0941721485924</v>
      </c>
      <c r="J1407">
        <v>2.0194000000000001</v>
      </c>
      <c r="K1407">
        <v>1.8</v>
      </c>
      <c r="L1407">
        <v>2.5392000000000001</v>
      </c>
      <c r="M1407">
        <v>0.65</v>
      </c>
      <c r="N1407" t="s">
        <v>3183</v>
      </c>
      <c r="O1407" t="s">
        <v>3183</v>
      </c>
    </row>
    <row r="1408" spans="1:15" x14ac:dyDescent="0.25">
      <c r="A1408" t="str">
        <f t="shared" si="21"/>
        <v>10_EA_1_1</v>
      </c>
      <c r="B1408">
        <v>10</v>
      </c>
      <c r="C1408" t="s">
        <v>1700</v>
      </c>
      <c r="D1408">
        <v>1</v>
      </c>
      <c r="E1408">
        <v>1</v>
      </c>
      <c r="F1408">
        <v>95040.004263874347</v>
      </c>
      <c r="G1408">
        <v>1940.2638624928679</v>
      </c>
      <c r="H1408">
        <v>724.29061735986545</v>
      </c>
      <c r="I1408">
        <v>2664.554479852733</v>
      </c>
      <c r="J1408">
        <v>2.0415000000000001</v>
      </c>
      <c r="K1408">
        <v>1.9790000000000001</v>
      </c>
      <c r="L1408">
        <v>2.5533000000000001</v>
      </c>
      <c r="M1408">
        <v>0.65</v>
      </c>
      <c r="N1408" t="s">
        <v>3183</v>
      </c>
      <c r="O1408" t="s">
        <v>3183</v>
      </c>
    </row>
    <row r="1409" spans="1:15" x14ac:dyDescent="0.25">
      <c r="A1409" t="str">
        <f t="shared" si="21"/>
        <v>10_EA_2_1</v>
      </c>
      <c r="B1409">
        <v>10</v>
      </c>
      <c r="C1409" t="s">
        <v>1700</v>
      </c>
      <c r="D1409">
        <v>2</v>
      </c>
      <c r="E1409">
        <v>1</v>
      </c>
      <c r="F1409">
        <v>189667.34562341261</v>
      </c>
      <c r="G1409">
        <v>3804.387686880294</v>
      </c>
      <c r="H1409">
        <v>1454.0365152381009</v>
      </c>
      <c r="I1409">
        <v>5258.4242021183954</v>
      </c>
      <c r="J1409">
        <v>2.0057999999999998</v>
      </c>
      <c r="K1409">
        <v>1.9890000000000001</v>
      </c>
      <c r="L1409">
        <v>2.5219</v>
      </c>
      <c r="M1409">
        <v>0.65</v>
      </c>
      <c r="N1409" t="s">
        <v>3183</v>
      </c>
      <c r="O1409" t="s">
        <v>3183</v>
      </c>
    </row>
    <row r="1410" spans="1:15" x14ac:dyDescent="0.25">
      <c r="A1410" t="str">
        <f t="shared" si="21"/>
        <v>10_EA_3_1</v>
      </c>
      <c r="B1410">
        <v>10</v>
      </c>
      <c r="C1410" t="s">
        <v>1700</v>
      </c>
      <c r="D1410">
        <v>3</v>
      </c>
      <c r="E1410">
        <v>1</v>
      </c>
      <c r="F1410">
        <v>283946.56817798573</v>
      </c>
      <c r="G1410">
        <v>5693.0311616150366</v>
      </c>
      <c r="H1410">
        <v>2189.5574834285958</v>
      </c>
      <c r="I1410">
        <v>7882.5886450436337</v>
      </c>
      <c r="J1410">
        <v>2.0049999999999999</v>
      </c>
      <c r="K1410">
        <v>1.996</v>
      </c>
      <c r="L1410">
        <v>2.5249999999999999</v>
      </c>
      <c r="M1410">
        <v>0.65</v>
      </c>
      <c r="N1410" t="s">
        <v>3183</v>
      </c>
      <c r="O1410" t="s">
        <v>3183</v>
      </c>
    </row>
    <row r="1411" spans="1:15" x14ac:dyDescent="0.25">
      <c r="A1411" t="str">
        <f t="shared" si="21"/>
        <v>10_EA_4_1</v>
      </c>
      <c r="B1411">
        <v>10</v>
      </c>
      <c r="C1411" t="s">
        <v>1700</v>
      </c>
      <c r="D1411">
        <v>4</v>
      </c>
      <c r="E1411">
        <v>1</v>
      </c>
      <c r="F1411">
        <v>378842.07512772572</v>
      </c>
      <c r="G1411">
        <v>7650.3667959371724</v>
      </c>
      <c r="H1411">
        <v>2931.869534500664</v>
      </c>
      <c r="I1411">
        <v>10582.23633043784</v>
      </c>
      <c r="J1411">
        <v>2.0194000000000001</v>
      </c>
      <c r="K1411">
        <v>2.0049999999999999</v>
      </c>
      <c r="L1411">
        <v>2.5425</v>
      </c>
      <c r="M1411">
        <v>0.65</v>
      </c>
      <c r="N1411" t="s">
        <v>3183</v>
      </c>
      <c r="O1411" t="s">
        <v>3183</v>
      </c>
    </row>
    <row r="1412" spans="1:15" x14ac:dyDescent="0.25">
      <c r="A1412" t="str">
        <f t="shared" si="21"/>
        <v>11_EA_1_1</v>
      </c>
      <c r="B1412">
        <v>11</v>
      </c>
      <c r="C1412" t="s">
        <v>1700</v>
      </c>
      <c r="D1412">
        <v>1</v>
      </c>
      <c r="E1412">
        <v>1</v>
      </c>
      <c r="F1412">
        <v>116605.5823756969</v>
      </c>
      <c r="G1412">
        <v>2380.5301714879879</v>
      </c>
      <c r="H1412">
        <v>839.08716082656395</v>
      </c>
      <c r="I1412">
        <v>3219.6173323145522</v>
      </c>
      <c r="J1412">
        <v>2.0415000000000001</v>
      </c>
      <c r="K1412">
        <v>2.2930000000000001</v>
      </c>
      <c r="L1412">
        <v>2.5571000000000002</v>
      </c>
      <c r="M1412">
        <v>0.65</v>
      </c>
      <c r="N1412" t="s">
        <v>3183</v>
      </c>
      <c r="O1412" t="s">
        <v>3183</v>
      </c>
    </row>
    <row r="1413" spans="1:15" x14ac:dyDescent="0.25">
      <c r="A1413" t="str">
        <f t="shared" si="21"/>
        <v>11_EA_2_1</v>
      </c>
      <c r="B1413">
        <v>11</v>
      </c>
      <c r="C1413" t="s">
        <v>1700</v>
      </c>
      <c r="D1413">
        <v>2</v>
      </c>
      <c r="E1413">
        <v>1</v>
      </c>
      <c r="F1413">
        <v>232704.86428710341</v>
      </c>
      <c r="G1413">
        <v>4667.6433281709014</v>
      </c>
      <c r="H1413">
        <v>1684.8590795733789</v>
      </c>
      <c r="I1413">
        <v>6352.5024077442786</v>
      </c>
      <c r="J1413">
        <v>2.0057999999999998</v>
      </c>
      <c r="K1413">
        <v>2.3050000000000002</v>
      </c>
      <c r="L1413">
        <v>2.5257000000000001</v>
      </c>
      <c r="M1413">
        <v>0.65</v>
      </c>
      <c r="N1413" t="s">
        <v>3183</v>
      </c>
      <c r="O1413" t="s">
        <v>3183</v>
      </c>
    </row>
    <row r="1414" spans="1:15" x14ac:dyDescent="0.25">
      <c r="A1414" t="str">
        <f t="shared" si="21"/>
        <v>11_EA_3_1</v>
      </c>
      <c r="B1414">
        <v>11</v>
      </c>
      <c r="C1414" t="s">
        <v>1700</v>
      </c>
      <c r="D1414">
        <v>3</v>
      </c>
      <c r="E1414">
        <v>1</v>
      </c>
      <c r="F1414">
        <v>348377.03556964069</v>
      </c>
      <c r="G1414">
        <v>6984.839902153115</v>
      </c>
      <c r="H1414">
        <v>2537.5791031742192</v>
      </c>
      <c r="I1414">
        <v>9522.4190053273342</v>
      </c>
      <c r="J1414">
        <v>2.0049999999999999</v>
      </c>
      <c r="K1414">
        <v>2.3130000000000002</v>
      </c>
      <c r="L1414">
        <v>2.5287000000000002</v>
      </c>
      <c r="M1414">
        <v>0.65</v>
      </c>
      <c r="N1414" t="s">
        <v>3183</v>
      </c>
      <c r="O1414" t="s">
        <v>3183</v>
      </c>
    </row>
    <row r="1415" spans="1:15" x14ac:dyDescent="0.25">
      <c r="A1415" t="str">
        <f t="shared" si="21"/>
        <v>11_EA_4_1</v>
      </c>
      <c r="B1415">
        <v>11</v>
      </c>
      <c r="C1415" t="s">
        <v>1700</v>
      </c>
      <c r="D1415">
        <v>4</v>
      </c>
      <c r="E1415">
        <v>1</v>
      </c>
      <c r="F1415">
        <v>464805.33266850212</v>
      </c>
      <c r="G1415">
        <v>9386.3156103312067</v>
      </c>
      <c r="H1415">
        <v>3397.7188377992188</v>
      </c>
      <c r="I1415">
        <v>12784.034448130429</v>
      </c>
      <c r="J1415">
        <v>2.0194000000000001</v>
      </c>
      <c r="K1415">
        <v>2.3239999999999998</v>
      </c>
      <c r="L1415">
        <v>2.5459999999999998</v>
      </c>
      <c r="M1415">
        <v>0.65</v>
      </c>
      <c r="N1415" t="s">
        <v>3183</v>
      </c>
      <c r="O1415" t="s">
        <v>3183</v>
      </c>
    </row>
    <row r="1416" spans="1:15" x14ac:dyDescent="0.25">
      <c r="A1416" t="str">
        <f t="shared" ref="A1416:A1479" si="22">B1416&amp;"_"&amp;C1416&amp;"_"&amp;D1416&amp;"_"&amp;E1416</f>
        <v>12_EA_1_1</v>
      </c>
      <c r="B1416">
        <v>12</v>
      </c>
      <c r="C1416" t="s">
        <v>1700</v>
      </c>
      <c r="D1416">
        <v>1</v>
      </c>
      <c r="E1416">
        <v>1</v>
      </c>
      <c r="F1416">
        <v>141681.83599409519</v>
      </c>
      <c r="G1416">
        <v>2892.4677400869659</v>
      </c>
      <c r="H1416">
        <v>972.70280977960635</v>
      </c>
      <c r="I1416">
        <v>3865.1705498665719</v>
      </c>
      <c r="J1416">
        <v>2.0415000000000001</v>
      </c>
      <c r="K1416">
        <v>2.6579999999999999</v>
      </c>
      <c r="L1416">
        <v>2.5602</v>
      </c>
      <c r="M1416">
        <v>0.65</v>
      </c>
      <c r="N1416" t="s">
        <v>3183</v>
      </c>
      <c r="O1416" t="s">
        <v>3183</v>
      </c>
    </row>
    <row r="1417" spans="1:15" x14ac:dyDescent="0.25">
      <c r="A1417" t="str">
        <f t="shared" si="22"/>
        <v>12_EA_2_1</v>
      </c>
      <c r="B1417">
        <v>12</v>
      </c>
      <c r="C1417" t="s">
        <v>1700</v>
      </c>
      <c r="D1417">
        <v>2</v>
      </c>
      <c r="E1417">
        <v>1</v>
      </c>
      <c r="F1417">
        <v>282748.49064023228</v>
      </c>
      <c r="G1417">
        <v>5671.4289575785842</v>
      </c>
      <c r="H1417">
        <v>1953.521408553785</v>
      </c>
      <c r="I1417">
        <v>7624.9503661323688</v>
      </c>
      <c r="J1417">
        <v>2.0057999999999998</v>
      </c>
      <c r="K1417">
        <v>2.6720000000000002</v>
      </c>
      <c r="L1417">
        <v>2.5287000000000002</v>
      </c>
      <c r="M1417">
        <v>0.65</v>
      </c>
      <c r="N1417" t="s">
        <v>3183</v>
      </c>
      <c r="O1417" t="s">
        <v>3183</v>
      </c>
    </row>
    <row r="1418" spans="1:15" x14ac:dyDescent="0.25">
      <c r="A1418" t="str">
        <f t="shared" si="22"/>
        <v>12_EA_3_1</v>
      </c>
      <c r="B1418">
        <v>12</v>
      </c>
      <c r="C1418" t="s">
        <v>1700</v>
      </c>
      <c r="D1418">
        <v>3</v>
      </c>
      <c r="E1418">
        <v>1</v>
      </c>
      <c r="F1418">
        <v>423296.18369947199</v>
      </c>
      <c r="G1418">
        <v>8486.9430888252955</v>
      </c>
      <c r="H1418">
        <v>2942.6534474683049</v>
      </c>
      <c r="I1418">
        <v>11429.5965362936</v>
      </c>
      <c r="J1418">
        <v>2.0049999999999999</v>
      </c>
      <c r="K1418">
        <v>2.6819999999999999</v>
      </c>
      <c r="L1418">
        <v>2.5316999999999998</v>
      </c>
      <c r="M1418">
        <v>0.65</v>
      </c>
      <c r="N1418" t="s">
        <v>3183</v>
      </c>
      <c r="O1418" t="s">
        <v>3183</v>
      </c>
    </row>
    <row r="1419" spans="1:15" x14ac:dyDescent="0.25">
      <c r="A1419" t="str">
        <f t="shared" si="22"/>
        <v>12_EA_4_1</v>
      </c>
      <c r="B1419">
        <v>12</v>
      </c>
      <c r="C1419" t="s">
        <v>1700</v>
      </c>
      <c r="D1419">
        <v>4</v>
      </c>
      <c r="E1419">
        <v>1</v>
      </c>
      <c r="F1419">
        <v>564762.60887870716</v>
      </c>
      <c r="G1419">
        <v>11404.86074334753</v>
      </c>
      <c r="H1419">
        <v>3939.9368793434369</v>
      </c>
      <c r="I1419">
        <v>15344.79762269096</v>
      </c>
      <c r="J1419">
        <v>2.0194000000000001</v>
      </c>
      <c r="K1419">
        <v>2.6949999999999998</v>
      </c>
      <c r="L1419">
        <v>2.5488</v>
      </c>
      <c r="M1419">
        <v>0.65</v>
      </c>
      <c r="N1419" t="s">
        <v>3183</v>
      </c>
      <c r="O1419" t="s">
        <v>3183</v>
      </c>
    </row>
    <row r="1420" spans="1:15" x14ac:dyDescent="0.25">
      <c r="A1420" t="str">
        <f t="shared" si="22"/>
        <v>13_EA_1_1</v>
      </c>
      <c r="B1420">
        <v>13</v>
      </c>
      <c r="C1420" t="s">
        <v>1700</v>
      </c>
      <c r="D1420">
        <v>1</v>
      </c>
      <c r="E1420">
        <v>1</v>
      </c>
      <c r="F1420">
        <v>166758.0896124935</v>
      </c>
      <c r="G1420">
        <v>3404.4053086859431</v>
      </c>
      <c r="H1420">
        <v>1106.3184587326491</v>
      </c>
      <c r="I1420">
        <v>4510.7237674185926</v>
      </c>
      <c r="J1420">
        <v>2.0415000000000001</v>
      </c>
      <c r="K1420">
        <v>3.0230000000000001</v>
      </c>
      <c r="L1420">
        <v>2.5623</v>
      </c>
      <c r="M1420">
        <v>0.65</v>
      </c>
      <c r="N1420" t="s">
        <v>3183</v>
      </c>
      <c r="O1420" t="s">
        <v>3183</v>
      </c>
    </row>
    <row r="1421" spans="1:15" x14ac:dyDescent="0.25">
      <c r="A1421" t="str">
        <f t="shared" si="22"/>
        <v>13_EA_2_1</v>
      </c>
      <c r="B1421">
        <v>13</v>
      </c>
      <c r="C1421" t="s">
        <v>1700</v>
      </c>
      <c r="D1421">
        <v>2</v>
      </c>
      <c r="E1421">
        <v>1</v>
      </c>
      <c r="F1421">
        <v>332792.11699336121</v>
      </c>
      <c r="G1421">
        <v>6675.2145869862661</v>
      </c>
      <c r="H1421">
        <v>2222.1837375341902</v>
      </c>
      <c r="I1421">
        <v>8897.3983245204563</v>
      </c>
      <c r="J1421">
        <v>2.0057999999999998</v>
      </c>
      <c r="K1421">
        <v>3.04</v>
      </c>
      <c r="L1421">
        <v>2.5308000000000002</v>
      </c>
      <c r="M1421">
        <v>0.65</v>
      </c>
      <c r="N1421" t="s">
        <v>3183</v>
      </c>
      <c r="O1421" t="s">
        <v>3183</v>
      </c>
    </row>
    <row r="1422" spans="1:15" x14ac:dyDescent="0.25">
      <c r="A1422" t="str">
        <f t="shared" si="22"/>
        <v>13_EA_3_1</v>
      </c>
      <c r="B1422">
        <v>13</v>
      </c>
      <c r="C1422" t="s">
        <v>1700</v>
      </c>
      <c r="D1422">
        <v>3</v>
      </c>
      <c r="E1422">
        <v>1</v>
      </c>
      <c r="F1422">
        <v>498215.33182930318</v>
      </c>
      <c r="G1422">
        <v>9989.0462754974778</v>
      </c>
      <c r="H1422">
        <v>3347.727791762391</v>
      </c>
      <c r="I1422">
        <v>13336.77406725987</v>
      </c>
      <c r="J1422">
        <v>2.0049999999999999</v>
      </c>
      <c r="K1422">
        <v>3.052</v>
      </c>
      <c r="L1422">
        <v>2.5337999999999998</v>
      </c>
      <c r="M1422">
        <v>0.65</v>
      </c>
      <c r="N1422" t="s">
        <v>3183</v>
      </c>
      <c r="O1422" t="s">
        <v>3183</v>
      </c>
    </row>
    <row r="1423" spans="1:15" x14ac:dyDescent="0.25">
      <c r="A1423" t="str">
        <f t="shared" si="22"/>
        <v>13_EA_4_1</v>
      </c>
      <c r="B1423">
        <v>13</v>
      </c>
      <c r="C1423" t="s">
        <v>1700</v>
      </c>
      <c r="D1423">
        <v>4</v>
      </c>
      <c r="E1423">
        <v>1</v>
      </c>
      <c r="F1423">
        <v>664719.88508891221</v>
      </c>
      <c r="G1423">
        <v>13423.40587636385</v>
      </c>
      <c r="H1423">
        <v>4482.154920887655</v>
      </c>
      <c r="I1423">
        <v>17905.560797251499</v>
      </c>
      <c r="J1423">
        <v>2.0194000000000001</v>
      </c>
      <c r="K1423">
        <v>3.0659999999999998</v>
      </c>
      <c r="L1423">
        <v>2.5507</v>
      </c>
      <c r="M1423">
        <v>0.65</v>
      </c>
      <c r="N1423" t="s">
        <v>3183</v>
      </c>
      <c r="O1423" t="s">
        <v>3183</v>
      </c>
    </row>
    <row r="1424" spans="1:15" x14ac:dyDescent="0.25">
      <c r="A1424" t="str">
        <f t="shared" si="22"/>
        <v>14_EA_1_1</v>
      </c>
      <c r="B1424">
        <v>14</v>
      </c>
      <c r="C1424" t="s">
        <v>1700</v>
      </c>
      <c r="D1424">
        <v>1</v>
      </c>
      <c r="E1424">
        <v>1</v>
      </c>
      <c r="F1424">
        <v>191834.34323089189</v>
      </c>
      <c r="G1424">
        <v>3916.3428772849202</v>
      </c>
      <c r="H1424">
        <v>1239.934107685692</v>
      </c>
      <c r="I1424">
        <v>5156.2769849706119</v>
      </c>
      <c r="J1424">
        <v>2.0415000000000001</v>
      </c>
      <c r="K1424">
        <v>3.3879999999999999</v>
      </c>
      <c r="L1424">
        <v>2.5638999999999998</v>
      </c>
      <c r="M1424">
        <v>0.65</v>
      </c>
      <c r="N1424" t="s">
        <v>3183</v>
      </c>
      <c r="O1424" t="s">
        <v>3183</v>
      </c>
    </row>
    <row r="1425" spans="1:15" x14ac:dyDescent="0.25">
      <c r="A1425" t="str">
        <f t="shared" si="22"/>
        <v>14_EA_2_1</v>
      </c>
      <c r="B1425">
        <v>14</v>
      </c>
      <c r="C1425" t="s">
        <v>1700</v>
      </c>
      <c r="D1425">
        <v>2</v>
      </c>
      <c r="E1425">
        <v>1</v>
      </c>
      <c r="F1425">
        <v>382835.74334649002</v>
      </c>
      <c r="G1425">
        <v>7679.0002163939489</v>
      </c>
      <c r="H1425">
        <v>2490.8460665145958</v>
      </c>
      <c r="I1425">
        <v>10169.84628290854</v>
      </c>
      <c r="J1425">
        <v>2.0057999999999998</v>
      </c>
      <c r="K1425">
        <v>3.407</v>
      </c>
      <c r="L1425">
        <v>2.5323000000000002</v>
      </c>
      <c r="M1425">
        <v>0.65</v>
      </c>
      <c r="N1425" t="s">
        <v>3183</v>
      </c>
      <c r="O1425" t="s">
        <v>3183</v>
      </c>
    </row>
    <row r="1426" spans="1:15" x14ac:dyDescent="0.25">
      <c r="A1426" t="str">
        <f t="shared" si="22"/>
        <v>14_EA_3_1</v>
      </c>
      <c r="B1426">
        <v>14</v>
      </c>
      <c r="C1426" t="s">
        <v>1700</v>
      </c>
      <c r="D1426">
        <v>3</v>
      </c>
      <c r="E1426">
        <v>1</v>
      </c>
      <c r="F1426">
        <v>573134.47995913448</v>
      </c>
      <c r="G1426">
        <v>11491.14946216966</v>
      </c>
      <c r="H1426">
        <v>3752.8021360564771</v>
      </c>
      <c r="I1426">
        <v>15243.95159822614</v>
      </c>
      <c r="J1426">
        <v>2.0049999999999999</v>
      </c>
      <c r="K1426">
        <v>3.4209999999999998</v>
      </c>
      <c r="L1426">
        <v>2.5352999999999999</v>
      </c>
      <c r="M1426">
        <v>0.65</v>
      </c>
      <c r="N1426" t="s">
        <v>3183</v>
      </c>
      <c r="O1426" t="s">
        <v>3183</v>
      </c>
    </row>
    <row r="1427" spans="1:15" x14ac:dyDescent="0.25">
      <c r="A1427" t="str">
        <f t="shared" si="22"/>
        <v>14_EA_4_1</v>
      </c>
      <c r="B1427">
        <v>14</v>
      </c>
      <c r="C1427" t="s">
        <v>1700</v>
      </c>
      <c r="D1427">
        <v>4</v>
      </c>
      <c r="E1427">
        <v>1</v>
      </c>
      <c r="F1427">
        <v>764677.16129911738</v>
      </c>
      <c r="G1427">
        <v>15441.951009380169</v>
      </c>
      <c r="H1427">
        <v>5024.3729624318748</v>
      </c>
      <c r="I1427">
        <v>20466.323971812039</v>
      </c>
      <c r="J1427">
        <v>2.0194000000000001</v>
      </c>
      <c r="K1427">
        <v>3.4369999999999998</v>
      </c>
      <c r="L1427">
        <v>2.5522</v>
      </c>
      <c r="M1427">
        <v>0.65</v>
      </c>
      <c r="N1427" t="s">
        <v>3183</v>
      </c>
      <c r="O1427" t="s">
        <v>3183</v>
      </c>
    </row>
    <row r="1428" spans="1:15" x14ac:dyDescent="0.25">
      <c r="A1428" t="str">
        <f t="shared" si="22"/>
        <v>15_EA_1_1</v>
      </c>
      <c r="B1428">
        <v>15</v>
      </c>
      <c r="C1428" t="s">
        <v>1700</v>
      </c>
      <c r="D1428">
        <v>1</v>
      </c>
      <c r="E1428">
        <v>1</v>
      </c>
      <c r="F1428">
        <v>233210.1617012491</v>
      </c>
      <c r="G1428">
        <v>4761.0398654732326</v>
      </c>
      <c r="H1428">
        <v>1460.7449453921281</v>
      </c>
      <c r="I1428">
        <v>6221.7848108653616</v>
      </c>
      <c r="J1428">
        <v>2.0415000000000001</v>
      </c>
      <c r="K1428">
        <v>3.9910000000000001</v>
      </c>
      <c r="L1428">
        <v>2.5659000000000001</v>
      </c>
      <c r="M1428">
        <v>0.65</v>
      </c>
      <c r="N1428" t="s">
        <v>3183</v>
      </c>
      <c r="O1428" t="s">
        <v>3183</v>
      </c>
    </row>
    <row r="1429" spans="1:15" x14ac:dyDescent="0.25">
      <c r="A1429" t="str">
        <f t="shared" si="22"/>
        <v>15_EA_2_1</v>
      </c>
      <c r="B1429">
        <v>15</v>
      </c>
      <c r="C1429" t="s">
        <v>1700</v>
      </c>
      <c r="D1429">
        <v>2</v>
      </c>
      <c r="E1429">
        <v>1</v>
      </c>
      <c r="F1429">
        <v>465407.72682915273</v>
      </c>
      <c r="G1429">
        <v>9335.246504916624</v>
      </c>
      <c r="H1429">
        <v>2934.8326383507579</v>
      </c>
      <c r="I1429">
        <v>12270.07914326738</v>
      </c>
      <c r="J1429">
        <v>2.0057999999999998</v>
      </c>
      <c r="K1429">
        <v>4.0149999999999997</v>
      </c>
      <c r="L1429">
        <v>2.5343</v>
      </c>
      <c r="M1429">
        <v>0.65</v>
      </c>
      <c r="N1429" t="s">
        <v>3183</v>
      </c>
      <c r="O1429" t="s">
        <v>3183</v>
      </c>
    </row>
    <row r="1430" spans="1:15" x14ac:dyDescent="0.25">
      <c r="A1430" t="str">
        <f t="shared" si="22"/>
        <v>15_EA_3_1</v>
      </c>
      <c r="B1430">
        <v>15</v>
      </c>
      <c r="C1430" t="s">
        <v>1700</v>
      </c>
      <c r="D1430">
        <v>3</v>
      </c>
      <c r="E1430">
        <v>1</v>
      </c>
      <c r="F1430">
        <v>696751.07437335607</v>
      </c>
      <c r="G1430">
        <v>13969.61972017876</v>
      </c>
      <c r="H1430">
        <v>4422.2207707584384</v>
      </c>
      <c r="I1430">
        <v>18391.8404909372</v>
      </c>
      <c r="J1430">
        <v>2.0049999999999999</v>
      </c>
      <c r="K1430">
        <v>4.0309999999999997</v>
      </c>
      <c r="L1430">
        <v>2.5373000000000001</v>
      </c>
      <c r="M1430">
        <v>0.65</v>
      </c>
      <c r="N1430" t="s">
        <v>3183</v>
      </c>
      <c r="O1430" t="s">
        <v>3183</v>
      </c>
    </row>
    <row r="1431" spans="1:15" x14ac:dyDescent="0.25">
      <c r="A1431" t="str">
        <f t="shared" si="22"/>
        <v>15_EA_4_1</v>
      </c>
      <c r="B1431">
        <v>15</v>
      </c>
      <c r="C1431" t="s">
        <v>1700</v>
      </c>
      <c r="D1431">
        <v>4</v>
      </c>
      <c r="E1431">
        <v>1</v>
      </c>
      <c r="F1431">
        <v>929606.66704595578</v>
      </c>
      <c r="G1431">
        <v>18772.550478857102</v>
      </c>
      <c r="H1431">
        <v>5920.432824514337</v>
      </c>
      <c r="I1431">
        <v>24692.983303371431</v>
      </c>
      <c r="J1431">
        <v>2.0194000000000001</v>
      </c>
      <c r="K1431">
        <v>4.05</v>
      </c>
      <c r="L1431">
        <v>2.5541</v>
      </c>
      <c r="M1431">
        <v>0.65</v>
      </c>
      <c r="N1431" t="s">
        <v>3183</v>
      </c>
      <c r="O1431" t="s">
        <v>3183</v>
      </c>
    </row>
    <row r="1432" spans="1:15" x14ac:dyDescent="0.25">
      <c r="A1432" t="str">
        <f t="shared" si="22"/>
        <v>16_EA_1_1</v>
      </c>
      <c r="B1432">
        <v>16</v>
      </c>
      <c r="C1432" t="s">
        <v>1700</v>
      </c>
      <c r="D1432">
        <v>1</v>
      </c>
      <c r="E1432">
        <v>1</v>
      </c>
      <c r="F1432">
        <v>278798.79077949713</v>
      </c>
      <c r="G1432">
        <v>5691.7423651861754</v>
      </c>
      <c r="H1432">
        <v>1703.511406165966</v>
      </c>
      <c r="I1432">
        <v>7395.2537713521406</v>
      </c>
      <c r="J1432">
        <v>2.0415000000000001</v>
      </c>
      <c r="K1432">
        <v>4.6539999999999999</v>
      </c>
      <c r="L1432">
        <v>2.5672000000000001</v>
      </c>
      <c r="M1432">
        <v>0.65</v>
      </c>
      <c r="N1432" t="s">
        <v>3183</v>
      </c>
      <c r="O1432" t="s">
        <v>3183</v>
      </c>
    </row>
    <row r="1433" spans="1:15" x14ac:dyDescent="0.25">
      <c r="A1433" t="str">
        <f t="shared" si="22"/>
        <v>16_EA_2_1</v>
      </c>
      <c r="B1433">
        <v>16</v>
      </c>
      <c r="C1433" t="s">
        <v>1700</v>
      </c>
      <c r="D1433">
        <v>2</v>
      </c>
      <c r="E1433">
        <v>1</v>
      </c>
      <c r="F1433">
        <v>556387.03953914088</v>
      </c>
      <c r="G1433">
        <v>11160.128779179789</v>
      </c>
      <c r="H1433">
        <v>3422.9656022729041</v>
      </c>
      <c r="I1433">
        <v>14583.094381452691</v>
      </c>
      <c r="J1433">
        <v>2.0057999999999998</v>
      </c>
      <c r="K1433">
        <v>4.6829999999999998</v>
      </c>
      <c r="L1433">
        <v>2.5356000000000001</v>
      </c>
      <c r="M1433">
        <v>0.65</v>
      </c>
      <c r="N1433" t="s">
        <v>3183</v>
      </c>
      <c r="O1433" t="s">
        <v>3183</v>
      </c>
    </row>
    <row r="1434" spans="1:15" x14ac:dyDescent="0.25">
      <c r="A1434" t="str">
        <f t="shared" si="22"/>
        <v>16_EA_3_1</v>
      </c>
      <c r="B1434">
        <v>16</v>
      </c>
      <c r="C1434" t="s">
        <v>1700</v>
      </c>
      <c r="D1434">
        <v>3</v>
      </c>
      <c r="E1434">
        <v>1</v>
      </c>
      <c r="F1434">
        <v>832954.08567338937</v>
      </c>
      <c r="G1434">
        <v>16700.443313548789</v>
      </c>
      <c r="H1434">
        <v>5158.200917433609</v>
      </c>
      <c r="I1434">
        <v>21858.644230982401</v>
      </c>
      <c r="J1434">
        <v>2.0049999999999999</v>
      </c>
      <c r="K1434">
        <v>4.702</v>
      </c>
      <c r="L1434">
        <v>2.5386000000000002</v>
      </c>
      <c r="M1434">
        <v>0.65</v>
      </c>
      <c r="N1434" t="s">
        <v>3183</v>
      </c>
      <c r="O1434" t="s">
        <v>3183</v>
      </c>
    </row>
    <row r="1435" spans="1:15" x14ac:dyDescent="0.25">
      <c r="A1435" t="str">
        <f t="shared" si="22"/>
        <v>16_EA_4_1</v>
      </c>
      <c r="B1435">
        <v>16</v>
      </c>
      <c r="C1435" t="s">
        <v>1700</v>
      </c>
      <c r="D1435">
        <v>4</v>
      </c>
      <c r="E1435">
        <v>1</v>
      </c>
      <c r="F1435">
        <v>1111328.9951961089</v>
      </c>
      <c r="G1435">
        <v>22442.265530680761</v>
      </c>
      <c r="H1435">
        <v>6905.58954788341</v>
      </c>
      <c r="I1435">
        <v>29347.855078564171</v>
      </c>
      <c r="J1435">
        <v>2.0194000000000001</v>
      </c>
      <c r="K1435">
        <v>4.7229999999999999</v>
      </c>
      <c r="L1435">
        <v>2.5552999999999999</v>
      </c>
      <c r="M1435">
        <v>0.65</v>
      </c>
      <c r="N1435" t="s">
        <v>3183</v>
      </c>
      <c r="O1435" t="s">
        <v>3183</v>
      </c>
    </row>
    <row r="1436" spans="1:15" x14ac:dyDescent="0.25">
      <c r="A1436" t="str">
        <f t="shared" si="22"/>
        <v>17_EA_1_1</v>
      </c>
      <c r="B1436">
        <v>17</v>
      </c>
      <c r="C1436" t="s">
        <v>1700</v>
      </c>
      <c r="D1436">
        <v>1</v>
      </c>
      <c r="E1436">
        <v>1</v>
      </c>
      <c r="F1436">
        <v>330989.0088899291</v>
      </c>
      <c r="G1436">
        <v>6496.1705386006597</v>
      </c>
      <c r="H1436">
        <v>1735.349445666026</v>
      </c>
      <c r="I1436">
        <v>8231.5199842666862</v>
      </c>
      <c r="J1436">
        <v>1.9626999999999999</v>
      </c>
      <c r="K1436">
        <v>4.7409999999999997</v>
      </c>
      <c r="L1436">
        <v>2.4150999999999998</v>
      </c>
      <c r="M1436">
        <v>0.65</v>
      </c>
      <c r="N1436" t="s">
        <v>3183</v>
      </c>
      <c r="O1436" t="s">
        <v>3183</v>
      </c>
    </row>
    <row r="1437" spans="1:15" x14ac:dyDescent="0.25">
      <c r="A1437" t="str">
        <f t="shared" si="22"/>
        <v>17_EA_2_1</v>
      </c>
      <c r="B1437">
        <v>17</v>
      </c>
      <c r="C1437" t="s">
        <v>1700</v>
      </c>
      <c r="D1437">
        <v>2</v>
      </c>
      <c r="E1437">
        <v>1</v>
      </c>
      <c r="F1437">
        <v>660626.92535841535</v>
      </c>
      <c r="G1437">
        <v>12735.25922597184</v>
      </c>
      <c r="H1437">
        <v>3488.173594732556</v>
      </c>
      <c r="I1437">
        <v>16223.4328207044</v>
      </c>
      <c r="J1437">
        <v>1.9278</v>
      </c>
      <c r="K1437">
        <v>4.7720000000000002</v>
      </c>
      <c r="L1437">
        <v>2.3837999999999999</v>
      </c>
      <c r="M1437">
        <v>0.65</v>
      </c>
      <c r="N1437" t="s">
        <v>3183</v>
      </c>
      <c r="O1437" t="s">
        <v>3183</v>
      </c>
    </row>
    <row r="1438" spans="1:15" x14ac:dyDescent="0.25">
      <c r="A1438" t="str">
        <f t="shared" si="22"/>
        <v>17_EA_3_1</v>
      </c>
      <c r="B1438">
        <v>17</v>
      </c>
      <c r="C1438" t="s">
        <v>1700</v>
      </c>
      <c r="D1438">
        <v>3</v>
      </c>
      <c r="E1438">
        <v>1</v>
      </c>
      <c r="F1438">
        <v>989280.74527418381</v>
      </c>
      <c r="G1438">
        <v>19064.066140533509</v>
      </c>
      <c r="H1438">
        <v>5257.9544183517191</v>
      </c>
      <c r="I1438">
        <v>24322.02055888523</v>
      </c>
      <c r="J1438">
        <v>1.9271</v>
      </c>
      <c r="K1438">
        <v>4.7930000000000001</v>
      </c>
      <c r="L1438">
        <v>2.3864999999999998</v>
      </c>
      <c r="M1438">
        <v>0.65</v>
      </c>
      <c r="N1438" t="s">
        <v>3183</v>
      </c>
      <c r="O1438" t="s">
        <v>3183</v>
      </c>
    </row>
    <row r="1439" spans="1:15" x14ac:dyDescent="0.25">
      <c r="A1439" t="str">
        <f t="shared" si="22"/>
        <v>17_EA_4_1</v>
      </c>
      <c r="B1439">
        <v>17</v>
      </c>
      <c r="C1439" t="s">
        <v>1700</v>
      </c>
      <c r="D1439">
        <v>4</v>
      </c>
      <c r="E1439">
        <v>1</v>
      </c>
      <c r="F1439">
        <v>1319889.176858448</v>
      </c>
      <c r="G1439">
        <v>25620.58317500832</v>
      </c>
      <c r="H1439">
        <v>7036.3858058991154</v>
      </c>
      <c r="I1439">
        <v>32656.968980907441</v>
      </c>
      <c r="J1439">
        <v>1.9411</v>
      </c>
      <c r="K1439">
        <v>4.8129999999999997</v>
      </c>
      <c r="L1439">
        <v>2.4022000000000001</v>
      </c>
      <c r="M1439">
        <v>0.65</v>
      </c>
      <c r="N1439" t="s">
        <v>3183</v>
      </c>
      <c r="O1439" t="s">
        <v>3183</v>
      </c>
    </row>
    <row r="1440" spans="1:15" x14ac:dyDescent="0.25">
      <c r="A1440" t="str">
        <f t="shared" si="22"/>
        <v>18_EA_1_1</v>
      </c>
      <c r="B1440">
        <v>18</v>
      </c>
      <c r="C1440" t="s">
        <v>1700</v>
      </c>
      <c r="D1440">
        <v>1</v>
      </c>
      <c r="E1440">
        <v>1</v>
      </c>
      <c r="F1440">
        <v>383588.07241731358</v>
      </c>
      <c r="G1440">
        <v>7528.5084038081732</v>
      </c>
      <c r="H1440">
        <v>1994.4257978613621</v>
      </c>
      <c r="I1440">
        <v>9522.9342016695355</v>
      </c>
      <c r="J1440">
        <v>1.9626999999999999</v>
      </c>
      <c r="K1440">
        <v>5.4489999999999998</v>
      </c>
      <c r="L1440">
        <v>2.4205999999999999</v>
      </c>
      <c r="M1440">
        <v>0.65</v>
      </c>
      <c r="N1440" t="s">
        <v>3183</v>
      </c>
      <c r="O1440" t="s">
        <v>3183</v>
      </c>
    </row>
    <row r="1441" spans="1:15" x14ac:dyDescent="0.25">
      <c r="A1441" t="str">
        <f t="shared" si="22"/>
        <v>18_EA_2_1</v>
      </c>
      <c r="B1441">
        <v>18</v>
      </c>
      <c r="C1441" t="s">
        <v>1700</v>
      </c>
      <c r="D1441">
        <v>2</v>
      </c>
      <c r="E1441">
        <v>1</v>
      </c>
      <c r="F1441">
        <v>765610.34378480678</v>
      </c>
      <c r="G1441">
        <v>14759.08083657815</v>
      </c>
      <c r="H1441">
        <v>4009.101021347145</v>
      </c>
      <c r="I1441">
        <v>18768.181857925301</v>
      </c>
      <c r="J1441">
        <v>1.9278</v>
      </c>
      <c r="K1441">
        <v>5.484</v>
      </c>
      <c r="L1441">
        <v>2.3893</v>
      </c>
      <c r="M1441">
        <v>0.65</v>
      </c>
      <c r="N1441" t="s">
        <v>3183</v>
      </c>
      <c r="O1441" t="s">
        <v>3183</v>
      </c>
    </row>
    <row r="1442" spans="1:15" x14ac:dyDescent="0.25">
      <c r="A1442" t="str">
        <f t="shared" si="22"/>
        <v>18_EA_3_1</v>
      </c>
      <c r="B1442">
        <v>18</v>
      </c>
      <c r="C1442" t="s">
        <v>1700</v>
      </c>
      <c r="D1442">
        <v>3</v>
      </c>
      <c r="E1442">
        <v>1</v>
      </c>
      <c r="F1442">
        <v>1146492.131058899</v>
      </c>
      <c r="G1442">
        <v>22093.629053752931</v>
      </c>
      <c r="H1442">
        <v>6043.3802596355563</v>
      </c>
      <c r="I1442">
        <v>28137.00931338848</v>
      </c>
      <c r="J1442">
        <v>1.9271</v>
      </c>
      <c r="K1442">
        <v>5.5090000000000003</v>
      </c>
      <c r="L1442">
        <v>2.3919999999999999</v>
      </c>
      <c r="M1442">
        <v>0.65</v>
      </c>
      <c r="N1442" t="s">
        <v>3183</v>
      </c>
      <c r="O1442" t="s">
        <v>3183</v>
      </c>
    </row>
    <row r="1443" spans="1:15" x14ac:dyDescent="0.25">
      <c r="A1443" t="str">
        <f t="shared" si="22"/>
        <v>18_EA_4_1</v>
      </c>
      <c r="B1443">
        <v>18</v>
      </c>
      <c r="C1443" t="s">
        <v>1700</v>
      </c>
      <c r="D1443">
        <v>4</v>
      </c>
      <c r="E1443">
        <v>1</v>
      </c>
      <c r="F1443">
        <v>1529639.1467910521</v>
      </c>
      <c r="G1443">
        <v>29692.073906832149</v>
      </c>
      <c r="H1443">
        <v>8087.7287690810963</v>
      </c>
      <c r="I1443">
        <v>37779.802675913248</v>
      </c>
      <c r="J1443">
        <v>1.9411</v>
      </c>
      <c r="K1443">
        <v>5.532</v>
      </c>
      <c r="L1443">
        <v>2.4077000000000002</v>
      </c>
      <c r="M1443">
        <v>0.65</v>
      </c>
      <c r="N1443" t="s">
        <v>3183</v>
      </c>
      <c r="O1443" t="s">
        <v>3183</v>
      </c>
    </row>
    <row r="1444" spans="1:15" x14ac:dyDescent="0.25">
      <c r="A1444" t="str">
        <f t="shared" si="22"/>
        <v>19_EA_1_1</v>
      </c>
      <c r="B1444">
        <v>19</v>
      </c>
      <c r="C1444" t="s">
        <v>1700</v>
      </c>
      <c r="D1444">
        <v>1</v>
      </c>
      <c r="E1444">
        <v>1</v>
      </c>
      <c r="F1444">
        <v>433730.17301539233</v>
      </c>
      <c r="G1444">
        <v>8512.6245765512722</v>
      </c>
      <c r="H1444">
        <v>2241.5833832486801</v>
      </c>
      <c r="I1444">
        <v>10754.207959799949</v>
      </c>
      <c r="J1444">
        <v>1.9626999999999999</v>
      </c>
      <c r="K1444">
        <v>6.125</v>
      </c>
      <c r="L1444">
        <v>2.4245999999999999</v>
      </c>
      <c r="M1444">
        <v>0.65</v>
      </c>
      <c r="N1444" t="s">
        <v>3183</v>
      </c>
      <c r="O1444" t="s">
        <v>3183</v>
      </c>
    </row>
    <row r="1445" spans="1:15" x14ac:dyDescent="0.25">
      <c r="A1445" t="str">
        <f t="shared" si="22"/>
        <v>19_EA_2_1</v>
      </c>
      <c r="B1445">
        <v>19</v>
      </c>
      <c r="C1445" t="s">
        <v>1700</v>
      </c>
      <c r="D1445">
        <v>2</v>
      </c>
      <c r="E1445">
        <v>1</v>
      </c>
      <c r="F1445">
        <v>865689.86564028007</v>
      </c>
      <c r="G1445">
        <v>16688.36740531629</v>
      </c>
      <c r="H1445">
        <v>4506.0632636864866</v>
      </c>
      <c r="I1445">
        <v>21194.430669002781</v>
      </c>
      <c r="J1445">
        <v>1.9278</v>
      </c>
      <c r="K1445">
        <v>6.1639999999999997</v>
      </c>
      <c r="L1445">
        <v>2.3934000000000002</v>
      </c>
      <c r="M1445">
        <v>0.65</v>
      </c>
      <c r="N1445" t="s">
        <v>3183</v>
      </c>
      <c r="O1445" t="s">
        <v>3183</v>
      </c>
    </row>
    <row r="1446" spans="1:15" x14ac:dyDescent="0.25">
      <c r="A1446" t="str">
        <f t="shared" si="22"/>
        <v>19_EA_3_1</v>
      </c>
      <c r="B1446">
        <v>19</v>
      </c>
      <c r="C1446" t="s">
        <v>1700</v>
      </c>
      <c r="D1446">
        <v>3</v>
      </c>
      <c r="E1446">
        <v>1</v>
      </c>
      <c r="F1446">
        <v>1296359.9916734979</v>
      </c>
      <c r="G1446">
        <v>24981.677588757138</v>
      </c>
      <c r="H1446">
        <v>6792.6727087053678</v>
      </c>
      <c r="I1446">
        <v>31774.350297462512</v>
      </c>
      <c r="J1446">
        <v>1.9271</v>
      </c>
      <c r="K1446">
        <v>6.1920000000000002</v>
      </c>
      <c r="L1446">
        <v>2.3959999999999999</v>
      </c>
      <c r="M1446">
        <v>0.65</v>
      </c>
      <c r="N1446" t="s">
        <v>3183</v>
      </c>
      <c r="O1446" t="s">
        <v>3183</v>
      </c>
    </row>
    <row r="1447" spans="1:15" x14ac:dyDescent="0.25">
      <c r="A1447" t="str">
        <f t="shared" si="22"/>
        <v>19_EA_4_1</v>
      </c>
      <c r="B1447">
        <v>19</v>
      </c>
      <c r="C1447" t="s">
        <v>1700</v>
      </c>
      <c r="D1447">
        <v>4</v>
      </c>
      <c r="E1447">
        <v>1</v>
      </c>
      <c r="F1447">
        <v>1729591.453685812</v>
      </c>
      <c r="G1447">
        <v>33573.38061019138</v>
      </c>
      <c r="H1447">
        <v>9090.7048647074917</v>
      </c>
      <c r="I1447">
        <v>42664.085474898871</v>
      </c>
      <c r="J1447">
        <v>1.9411</v>
      </c>
      <c r="K1447">
        <v>6.218</v>
      </c>
      <c r="L1447">
        <v>2.4117999999999999</v>
      </c>
      <c r="M1447">
        <v>0.65</v>
      </c>
      <c r="N1447" t="s">
        <v>3183</v>
      </c>
      <c r="O1447" t="s">
        <v>3183</v>
      </c>
    </row>
    <row r="1448" spans="1:15" x14ac:dyDescent="0.25">
      <c r="A1448" t="str">
        <f t="shared" si="22"/>
        <v>20_EA_1_1</v>
      </c>
      <c r="B1448">
        <v>20</v>
      </c>
      <c r="C1448" t="s">
        <v>1700</v>
      </c>
      <c r="D1448">
        <v>1</v>
      </c>
      <c r="E1448">
        <v>1</v>
      </c>
      <c r="F1448">
        <v>483872.27361347078</v>
      </c>
      <c r="G1448">
        <v>9496.740749294373</v>
      </c>
      <c r="H1448">
        <v>2488.7409686359979</v>
      </c>
      <c r="I1448">
        <v>11985.48171793037</v>
      </c>
      <c r="J1448">
        <v>1.9626999999999999</v>
      </c>
      <c r="K1448">
        <v>6.8</v>
      </c>
      <c r="L1448">
        <v>2.4278</v>
      </c>
      <c r="M1448">
        <v>0.65</v>
      </c>
      <c r="N1448" t="s">
        <v>3183</v>
      </c>
      <c r="O1448" t="s">
        <v>3183</v>
      </c>
    </row>
    <row r="1449" spans="1:15" x14ac:dyDescent="0.25">
      <c r="A1449" t="str">
        <f t="shared" si="22"/>
        <v>20_EA_2_1</v>
      </c>
      <c r="B1449">
        <v>20</v>
      </c>
      <c r="C1449" t="s">
        <v>1700</v>
      </c>
      <c r="D1449">
        <v>2</v>
      </c>
      <c r="E1449">
        <v>1</v>
      </c>
      <c r="F1449">
        <v>965769.38749575312</v>
      </c>
      <c r="G1449">
        <v>18617.653974054429</v>
      </c>
      <c r="H1449">
        <v>5003.0255060258278</v>
      </c>
      <c r="I1449">
        <v>23620.67948008026</v>
      </c>
      <c r="J1449">
        <v>1.9278</v>
      </c>
      <c r="K1449">
        <v>6.8440000000000003</v>
      </c>
      <c r="L1449">
        <v>2.3965999999999998</v>
      </c>
      <c r="M1449">
        <v>0.65</v>
      </c>
      <c r="N1449" t="s">
        <v>3183</v>
      </c>
      <c r="O1449" t="s">
        <v>3183</v>
      </c>
    </row>
    <row r="1450" spans="1:15" x14ac:dyDescent="0.25">
      <c r="A1450" t="str">
        <f t="shared" si="22"/>
        <v>20_EA_3_1</v>
      </c>
      <c r="B1450">
        <v>20</v>
      </c>
      <c r="C1450" t="s">
        <v>1700</v>
      </c>
      <c r="D1450">
        <v>3</v>
      </c>
      <c r="E1450">
        <v>1</v>
      </c>
      <c r="F1450">
        <v>1446227.8522880981</v>
      </c>
      <c r="G1450">
        <v>27869.726123761349</v>
      </c>
      <c r="H1450">
        <v>7541.9651577751774</v>
      </c>
      <c r="I1450">
        <v>35411.691281536529</v>
      </c>
      <c r="J1450">
        <v>1.9271</v>
      </c>
      <c r="K1450">
        <v>6.875</v>
      </c>
      <c r="L1450">
        <v>2.3993000000000002</v>
      </c>
      <c r="M1450">
        <v>0.65</v>
      </c>
      <c r="N1450" t="s">
        <v>3183</v>
      </c>
      <c r="O1450" t="s">
        <v>3183</v>
      </c>
    </row>
    <row r="1451" spans="1:15" x14ac:dyDescent="0.25">
      <c r="A1451" t="str">
        <f t="shared" si="22"/>
        <v>20_EA_4_1</v>
      </c>
      <c r="B1451">
        <v>20</v>
      </c>
      <c r="C1451" t="s">
        <v>1700</v>
      </c>
      <c r="D1451">
        <v>4</v>
      </c>
      <c r="E1451">
        <v>1</v>
      </c>
      <c r="F1451">
        <v>1929543.7605805709</v>
      </c>
      <c r="G1451">
        <v>37454.687313550603</v>
      </c>
      <c r="H1451">
        <v>10093.680960333881</v>
      </c>
      <c r="I1451">
        <v>47548.368273884487</v>
      </c>
      <c r="J1451">
        <v>1.9411</v>
      </c>
      <c r="K1451">
        <v>6.9039999999999999</v>
      </c>
      <c r="L1451">
        <v>2.415</v>
      </c>
      <c r="M1451">
        <v>0.65</v>
      </c>
      <c r="N1451" t="s">
        <v>3183</v>
      </c>
      <c r="O1451" t="s">
        <v>3183</v>
      </c>
    </row>
    <row r="1452" spans="1:15" x14ac:dyDescent="0.25">
      <c r="A1452" t="str">
        <f t="shared" si="22"/>
        <v>21_EA_1_1</v>
      </c>
      <c r="B1452">
        <v>21</v>
      </c>
      <c r="C1452" t="s">
        <v>1700</v>
      </c>
      <c r="D1452">
        <v>1</v>
      </c>
      <c r="E1452">
        <v>1</v>
      </c>
      <c r="F1452">
        <v>653092.83755387866</v>
      </c>
      <c r="G1452">
        <v>12817.95569139124</v>
      </c>
      <c r="H1452">
        <v>3322.427341681037</v>
      </c>
      <c r="I1452">
        <v>16140.383033072279</v>
      </c>
      <c r="J1452">
        <v>1.9626999999999999</v>
      </c>
      <c r="K1452">
        <v>9.0779999999999994</v>
      </c>
      <c r="L1452">
        <v>2.4348999999999998</v>
      </c>
      <c r="M1452">
        <v>0.65</v>
      </c>
      <c r="N1452" t="s">
        <v>3183</v>
      </c>
      <c r="O1452" t="s">
        <v>3183</v>
      </c>
    </row>
    <row r="1453" spans="1:15" x14ac:dyDescent="0.25">
      <c r="A1453" t="str">
        <f t="shared" si="22"/>
        <v>21_EA_2_1</v>
      </c>
      <c r="B1453">
        <v>21</v>
      </c>
      <c r="C1453" t="s">
        <v>1700</v>
      </c>
      <c r="D1453">
        <v>2</v>
      </c>
      <c r="E1453">
        <v>1</v>
      </c>
      <c r="F1453">
        <v>1303519.7594440409</v>
      </c>
      <c r="G1453">
        <v>25128.648871963291</v>
      </c>
      <c r="H1453">
        <v>6679.3270798049762</v>
      </c>
      <c r="I1453">
        <v>31807.975951768269</v>
      </c>
      <c r="J1453">
        <v>1.9278</v>
      </c>
      <c r="K1453">
        <v>9.1370000000000005</v>
      </c>
      <c r="L1453">
        <v>2.4037000000000002</v>
      </c>
      <c r="M1453">
        <v>0.65</v>
      </c>
      <c r="N1453" t="s">
        <v>3183</v>
      </c>
      <c r="O1453" t="s">
        <v>3183</v>
      </c>
    </row>
    <row r="1454" spans="1:15" x14ac:dyDescent="0.25">
      <c r="A1454" t="str">
        <f t="shared" si="22"/>
        <v>21_EA_3_1</v>
      </c>
      <c r="B1454">
        <v>21</v>
      </c>
      <c r="C1454" t="s">
        <v>1700</v>
      </c>
      <c r="D1454">
        <v>3</v>
      </c>
      <c r="E1454">
        <v>1</v>
      </c>
      <c r="F1454">
        <v>1952004.9056474611</v>
      </c>
      <c r="G1454">
        <v>37616.370080664266</v>
      </c>
      <c r="H1454">
        <v>10069.400855272081</v>
      </c>
      <c r="I1454">
        <v>47685.770935936351</v>
      </c>
      <c r="J1454">
        <v>1.9271</v>
      </c>
      <c r="K1454">
        <v>9.1790000000000003</v>
      </c>
      <c r="L1454">
        <v>2.4064000000000001</v>
      </c>
      <c r="M1454">
        <v>0.65</v>
      </c>
      <c r="N1454" t="s">
        <v>3183</v>
      </c>
      <c r="O1454" t="s">
        <v>3183</v>
      </c>
    </row>
    <row r="1455" spans="1:15" x14ac:dyDescent="0.25">
      <c r="A1455" t="str">
        <f t="shared" si="22"/>
        <v>21_EA_4_1</v>
      </c>
      <c r="B1455">
        <v>21</v>
      </c>
      <c r="C1455" t="s">
        <v>1700</v>
      </c>
      <c r="D1455">
        <v>4</v>
      </c>
      <c r="E1455">
        <v>1</v>
      </c>
      <c r="F1455">
        <v>2604346.8049351452</v>
      </c>
      <c r="G1455">
        <v>50553.398802181393</v>
      </c>
      <c r="H1455">
        <v>13476.816064616831</v>
      </c>
      <c r="I1455">
        <v>64030.214866798218</v>
      </c>
      <c r="J1455">
        <v>1.9411</v>
      </c>
      <c r="K1455">
        <v>9.218</v>
      </c>
      <c r="L1455">
        <v>2.4220999999999999</v>
      </c>
      <c r="M1455">
        <v>0.65</v>
      </c>
      <c r="N1455" t="s">
        <v>3183</v>
      </c>
      <c r="O1455" t="s">
        <v>3183</v>
      </c>
    </row>
    <row r="1456" spans="1:15" x14ac:dyDescent="0.25">
      <c r="A1456" t="str">
        <f t="shared" si="22"/>
        <v>1_EM_1_1</v>
      </c>
      <c r="B1456">
        <v>1</v>
      </c>
      <c r="C1456" t="s">
        <v>1701</v>
      </c>
      <c r="D1456">
        <v>1</v>
      </c>
      <c r="E1456">
        <v>1</v>
      </c>
      <c r="F1456">
        <v>1305.40161588758</v>
      </c>
      <c r="G1456">
        <v>26.954828441234518</v>
      </c>
      <c r="H1456">
        <v>117.34710799169299</v>
      </c>
      <c r="I1456">
        <v>144.3019364329275</v>
      </c>
      <c r="J1456">
        <v>2.0649000000000002</v>
      </c>
      <c r="K1456">
        <v>0.32100000000000001</v>
      </c>
      <c r="L1456">
        <v>5.4466999999999999</v>
      </c>
      <c r="M1456">
        <v>0.2</v>
      </c>
      <c r="N1456" t="s">
        <v>3183</v>
      </c>
      <c r="O1456" t="s">
        <v>3183</v>
      </c>
    </row>
    <row r="1457" spans="1:15" x14ac:dyDescent="0.25">
      <c r="A1457" t="str">
        <f t="shared" si="22"/>
        <v>1_EM_2_1</v>
      </c>
      <c r="B1457">
        <v>1</v>
      </c>
      <c r="C1457" t="s">
        <v>1701</v>
      </c>
      <c r="D1457">
        <v>2</v>
      </c>
      <c r="E1457">
        <v>1</v>
      </c>
      <c r="F1457">
        <v>2603.6003081539138</v>
      </c>
      <c r="G1457">
        <v>52.810839045217378</v>
      </c>
      <c r="H1457">
        <v>234.80352453157951</v>
      </c>
      <c r="I1457">
        <v>287.6143635767969</v>
      </c>
      <c r="J1457">
        <v>2.0284</v>
      </c>
      <c r="K1457">
        <v>0.32100000000000001</v>
      </c>
      <c r="L1457">
        <v>5.4314999999999998</v>
      </c>
      <c r="M1457">
        <v>0.2</v>
      </c>
      <c r="N1457" t="s">
        <v>3183</v>
      </c>
      <c r="O1457" t="s">
        <v>3183</v>
      </c>
    </row>
    <row r="1458" spans="1:15" x14ac:dyDescent="0.25">
      <c r="A1458" t="str">
        <f t="shared" si="22"/>
        <v>1_EM_3_1</v>
      </c>
      <c r="B1458">
        <v>1</v>
      </c>
      <c r="C1458" t="s">
        <v>1701</v>
      </c>
      <c r="D1458">
        <v>3</v>
      </c>
      <c r="E1458">
        <v>1</v>
      </c>
      <c r="F1458">
        <v>3895.8735455575111</v>
      </c>
      <c r="G1458">
        <v>79.00251196176373</v>
      </c>
      <c r="H1458">
        <v>352.64082306748429</v>
      </c>
      <c r="I1458">
        <v>431.64333502924808</v>
      </c>
      <c r="J1458">
        <v>2.0278999999999998</v>
      </c>
      <c r="K1458">
        <v>0.32100000000000001</v>
      </c>
      <c r="L1458">
        <v>5.4478999999999997</v>
      </c>
      <c r="M1458">
        <v>0.2</v>
      </c>
      <c r="N1458" t="s">
        <v>3183</v>
      </c>
      <c r="O1458" t="s">
        <v>3183</v>
      </c>
    </row>
    <row r="1459" spans="1:15" x14ac:dyDescent="0.25">
      <c r="A1459" t="str">
        <f t="shared" si="22"/>
        <v>1_EM_4_1</v>
      </c>
      <c r="B1459">
        <v>1</v>
      </c>
      <c r="C1459" t="s">
        <v>1701</v>
      </c>
      <c r="D1459">
        <v>4</v>
      </c>
      <c r="E1459">
        <v>1</v>
      </c>
      <c r="F1459">
        <v>5200.78889195599</v>
      </c>
      <c r="G1459">
        <v>106.2672064337637</v>
      </c>
      <c r="H1459">
        <v>470.22173960743112</v>
      </c>
      <c r="I1459">
        <v>576.48894604119482</v>
      </c>
      <c r="J1459">
        <v>2.0432999999999999</v>
      </c>
      <c r="K1459">
        <v>0.32200000000000001</v>
      </c>
      <c r="L1459">
        <v>5.4623999999999997</v>
      </c>
      <c r="M1459">
        <v>0.2</v>
      </c>
      <c r="N1459" t="s">
        <v>3183</v>
      </c>
      <c r="O1459" t="s">
        <v>3183</v>
      </c>
    </row>
    <row r="1460" spans="1:15" x14ac:dyDescent="0.25">
      <c r="A1460" t="str">
        <f t="shared" si="22"/>
        <v>2_EM_1_1</v>
      </c>
      <c r="B1460">
        <v>2</v>
      </c>
      <c r="C1460" t="s">
        <v>1701</v>
      </c>
      <c r="D1460">
        <v>1</v>
      </c>
      <c r="E1460">
        <v>1</v>
      </c>
      <c r="F1460">
        <v>7225.3628255238009</v>
      </c>
      <c r="G1460">
        <v>149.1942502731205</v>
      </c>
      <c r="H1460">
        <v>176.34157595569559</v>
      </c>
      <c r="I1460">
        <v>325.53582622881618</v>
      </c>
      <c r="J1460">
        <v>2.0649000000000002</v>
      </c>
      <c r="K1460">
        <v>0.48199999999999998</v>
      </c>
      <c r="L1460">
        <v>3.4923999999999999</v>
      </c>
      <c r="M1460">
        <v>0.2</v>
      </c>
      <c r="N1460" t="s">
        <v>3183</v>
      </c>
      <c r="O1460" t="s">
        <v>3183</v>
      </c>
    </row>
    <row r="1461" spans="1:15" x14ac:dyDescent="0.25">
      <c r="A1461" t="str">
        <f t="shared" si="22"/>
        <v>2_EM_2_1</v>
      </c>
      <c r="B1461">
        <v>2</v>
      </c>
      <c r="C1461" t="s">
        <v>1701</v>
      </c>
      <c r="D1461">
        <v>2</v>
      </c>
      <c r="E1461">
        <v>1</v>
      </c>
      <c r="F1461">
        <v>14410.85766257981</v>
      </c>
      <c r="G1461">
        <v>292.30657337787108</v>
      </c>
      <c r="H1461">
        <v>353.26613083509068</v>
      </c>
      <c r="I1461">
        <v>645.57270421296175</v>
      </c>
      <c r="J1461">
        <v>2.0284</v>
      </c>
      <c r="K1461">
        <v>0.48299999999999998</v>
      </c>
      <c r="L1461">
        <v>3.4653</v>
      </c>
      <c r="M1461">
        <v>0.2</v>
      </c>
      <c r="N1461" t="s">
        <v>3183</v>
      </c>
      <c r="O1461" t="s">
        <v>3183</v>
      </c>
    </row>
    <row r="1462" spans="1:15" x14ac:dyDescent="0.25">
      <c r="A1462" t="str">
        <f t="shared" si="22"/>
        <v>2_EM_3_1</v>
      </c>
      <c r="B1462">
        <v>2</v>
      </c>
      <c r="C1462" t="s">
        <v>1701</v>
      </c>
      <c r="D1462">
        <v>3</v>
      </c>
      <c r="E1462">
        <v>1</v>
      </c>
      <c r="F1462">
        <v>21563.55526637943</v>
      </c>
      <c r="G1462">
        <v>437.27677835254462</v>
      </c>
      <c r="H1462">
        <v>530.99052302658322</v>
      </c>
      <c r="I1462">
        <v>968.26730137912784</v>
      </c>
      <c r="J1462">
        <v>2.0278999999999998</v>
      </c>
      <c r="K1462">
        <v>0.48399999999999999</v>
      </c>
      <c r="L1462">
        <v>3.4727999999999999</v>
      </c>
      <c r="M1462">
        <v>0.2</v>
      </c>
      <c r="N1462" t="s">
        <v>3183</v>
      </c>
      <c r="O1462" t="s">
        <v>3183</v>
      </c>
    </row>
    <row r="1463" spans="1:15" x14ac:dyDescent="0.25">
      <c r="A1463" t="str">
        <f t="shared" si="22"/>
        <v>2_EM_4_1</v>
      </c>
      <c r="B1463">
        <v>2</v>
      </c>
      <c r="C1463" t="s">
        <v>1701</v>
      </c>
      <c r="D1463">
        <v>4</v>
      </c>
      <c r="E1463">
        <v>1</v>
      </c>
      <c r="F1463">
        <v>28786.226603362869</v>
      </c>
      <c r="G1463">
        <v>588.1861287698174</v>
      </c>
      <c r="H1463">
        <v>708.57907790629906</v>
      </c>
      <c r="I1463">
        <v>1296.765206676117</v>
      </c>
      <c r="J1463">
        <v>2.0432999999999999</v>
      </c>
      <c r="K1463">
        <v>0.48499999999999999</v>
      </c>
      <c r="L1463">
        <v>3.4889999999999999</v>
      </c>
      <c r="M1463">
        <v>0.2</v>
      </c>
      <c r="N1463" t="s">
        <v>3183</v>
      </c>
      <c r="O1463" t="s">
        <v>3183</v>
      </c>
    </row>
    <row r="1464" spans="1:15" x14ac:dyDescent="0.25">
      <c r="A1464" t="str">
        <f t="shared" si="22"/>
        <v>3_EM_1_1</v>
      </c>
      <c r="B1464">
        <v>3</v>
      </c>
      <c r="C1464" t="s">
        <v>1701</v>
      </c>
      <c r="D1464">
        <v>1</v>
      </c>
      <c r="E1464">
        <v>1</v>
      </c>
      <c r="F1464">
        <v>16556.827105119879</v>
      </c>
      <c r="G1464">
        <v>341.87672875388989</v>
      </c>
      <c r="H1464">
        <v>269.37131389893068</v>
      </c>
      <c r="I1464">
        <v>611.24804265282057</v>
      </c>
      <c r="J1464">
        <v>2.0649000000000002</v>
      </c>
      <c r="K1464">
        <v>0.73599999999999999</v>
      </c>
      <c r="L1464">
        <v>3.2496999999999998</v>
      </c>
      <c r="M1464">
        <v>0.2</v>
      </c>
      <c r="N1464" t="s">
        <v>3183</v>
      </c>
      <c r="O1464" t="s">
        <v>3183</v>
      </c>
    </row>
    <row r="1465" spans="1:15" x14ac:dyDescent="0.25">
      <c r="A1465" t="str">
        <f t="shared" si="22"/>
        <v>3_EM_2_1</v>
      </c>
      <c r="B1465">
        <v>3</v>
      </c>
      <c r="C1465" t="s">
        <v>1701</v>
      </c>
      <c r="D1465">
        <v>2</v>
      </c>
      <c r="E1465">
        <v>1</v>
      </c>
      <c r="F1465">
        <v>33022.297221251138</v>
      </c>
      <c r="G1465">
        <v>669.81679868188473</v>
      </c>
      <c r="H1465">
        <v>540.07254846755063</v>
      </c>
      <c r="I1465">
        <v>1209.889347149435</v>
      </c>
      <c r="J1465">
        <v>2.0284</v>
      </c>
      <c r="K1465">
        <v>0.73899999999999999</v>
      </c>
      <c r="L1465">
        <v>3.2210999999999999</v>
      </c>
      <c r="M1465">
        <v>0.2</v>
      </c>
      <c r="N1465" t="s">
        <v>3183</v>
      </c>
      <c r="O1465" t="s">
        <v>3183</v>
      </c>
    </row>
    <row r="1466" spans="1:15" x14ac:dyDescent="0.25">
      <c r="A1466" t="str">
        <f t="shared" si="22"/>
        <v>3_EM_3_1</v>
      </c>
      <c r="B1466">
        <v>3</v>
      </c>
      <c r="C1466" t="s">
        <v>1701</v>
      </c>
      <c r="D1466">
        <v>3</v>
      </c>
      <c r="E1466">
        <v>1</v>
      </c>
      <c r="F1466">
        <v>49412.612894115657</v>
      </c>
      <c r="G1466">
        <v>1002.014181307504</v>
      </c>
      <c r="H1466">
        <v>812.23428065439282</v>
      </c>
      <c r="I1466">
        <v>1814.248461961897</v>
      </c>
      <c r="J1466">
        <v>2.0278999999999998</v>
      </c>
      <c r="K1466">
        <v>0.74</v>
      </c>
      <c r="L1466">
        <v>3.2275999999999998</v>
      </c>
      <c r="M1466">
        <v>0.2</v>
      </c>
      <c r="N1466" t="s">
        <v>3183</v>
      </c>
      <c r="O1466" t="s">
        <v>3183</v>
      </c>
    </row>
    <row r="1467" spans="1:15" x14ac:dyDescent="0.25">
      <c r="A1467" t="str">
        <f t="shared" si="22"/>
        <v>3_EM_4_1</v>
      </c>
      <c r="B1467">
        <v>3</v>
      </c>
      <c r="C1467" t="s">
        <v>1701</v>
      </c>
      <c r="D1467">
        <v>4</v>
      </c>
      <c r="E1467">
        <v>1</v>
      </c>
      <c r="F1467">
        <v>65963.27248744489</v>
      </c>
      <c r="G1467">
        <v>1347.821040248682</v>
      </c>
      <c r="H1467">
        <v>1084.450265223745</v>
      </c>
      <c r="I1467">
        <v>2432.2713054724259</v>
      </c>
      <c r="J1467">
        <v>2.0432999999999999</v>
      </c>
      <c r="K1467">
        <v>0.74199999999999999</v>
      </c>
      <c r="L1467">
        <v>3.2440000000000002</v>
      </c>
      <c r="M1467">
        <v>0.2</v>
      </c>
      <c r="N1467" t="s">
        <v>3183</v>
      </c>
      <c r="O1467" t="s">
        <v>3183</v>
      </c>
    </row>
    <row r="1468" spans="1:15" x14ac:dyDescent="0.25">
      <c r="A1468" t="str">
        <f t="shared" si="22"/>
        <v>4_EM_1_1</v>
      </c>
      <c r="B1468">
        <v>4</v>
      </c>
      <c r="C1468" t="s">
        <v>1701</v>
      </c>
      <c r="D1468">
        <v>1</v>
      </c>
      <c r="E1468">
        <v>1</v>
      </c>
      <c r="F1468">
        <v>26590.659663825329</v>
      </c>
      <c r="G1468">
        <v>549.06218948590003</v>
      </c>
      <c r="H1468">
        <v>369.2081058380121</v>
      </c>
      <c r="I1468">
        <v>918.27029532391214</v>
      </c>
      <c r="J1468">
        <v>2.0649000000000002</v>
      </c>
      <c r="K1468">
        <v>1.0089999999999999</v>
      </c>
      <c r="L1468">
        <v>3.1781000000000001</v>
      </c>
      <c r="M1468">
        <v>0.2</v>
      </c>
      <c r="N1468" t="s">
        <v>3183</v>
      </c>
      <c r="O1468" t="s">
        <v>3183</v>
      </c>
    </row>
    <row r="1469" spans="1:15" x14ac:dyDescent="0.25">
      <c r="A1469" t="str">
        <f t="shared" si="22"/>
        <v>4_EM_2_1</v>
      </c>
      <c r="B1469">
        <v>4</v>
      </c>
      <c r="C1469" t="s">
        <v>1701</v>
      </c>
      <c r="D1469">
        <v>2</v>
      </c>
      <c r="E1469">
        <v>1</v>
      </c>
      <c r="F1469">
        <v>53034.597821973002</v>
      </c>
      <c r="G1469">
        <v>1075.741772127061</v>
      </c>
      <c r="H1469">
        <v>740.54772836580014</v>
      </c>
      <c r="I1469">
        <v>1816.289500492861</v>
      </c>
      <c r="J1469">
        <v>2.0284</v>
      </c>
      <c r="K1469">
        <v>1.0129999999999999</v>
      </c>
      <c r="L1469">
        <v>3.1490999999999998</v>
      </c>
      <c r="M1469">
        <v>0.2</v>
      </c>
      <c r="N1469" t="s">
        <v>3183</v>
      </c>
      <c r="O1469" t="s">
        <v>3183</v>
      </c>
    </row>
    <row r="1470" spans="1:15" x14ac:dyDescent="0.25">
      <c r="A1470" t="str">
        <f t="shared" si="22"/>
        <v>4_EM_3_1</v>
      </c>
      <c r="B1470">
        <v>4</v>
      </c>
      <c r="C1470" t="s">
        <v>1701</v>
      </c>
      <c r="D1470">
        <v>3</v>
      </c>
      <c r="E1470">
        <v>1</v>
      </c>
      <c r="F1470">
        <v>79357.836149746028</v>
      </c>
      <c r="G1470">
        <v>1609.2587006139131</v>
      </c>
      <c r="H1470">
        <v>1114.056849815945</v>
      </c>
      <c r="I1470">
        <v>2723.315550429857</v>
      </c>
      <c r="J1470">
        <v>2.0278999999999998</v>
      </c>
      <c r="K1470">
        <v>1.016</v>
      </c>
      <c r="L1470">
        <v>3.1551999999999998</v>
      </c>
      <c r="M1470">
        <v>0.2</v>
      </c>
      <c r="N1470" t="s">
        <v>3183</v>
      </c>
      <c r="O1470" t="s">
        <v>3183</v>
      </c>
    </row>
    <row r="1471" spans="1:15" x14ac:dyDescent="0.25">
      <c r="A1471" t="str">
        <f t="shared" si="22"/>
        <v>4_EM_4_1</v>
      </c>
      <c r="B1471">
        <v>4</v>
      </c>
      <c r="C1471" t="s">
        <v>1701</v>
      </c>
      <c r="D1471">
        <v>4</v>
      </c>
      <c r="E1471">
        <v>1</v>
      </c>
      <c r="F1471">
        <v>105938.5906423718</v>
      </c>
      <c r="G1471">
        <v>2164.632773021654</v>
      </c>
      <c r="H1471">
        <v>1487.824222344906</v>
      </c>
      <c r="I1471">
        <v>3652.45699536656</v>
      </c>
      <c r="J1471">
        <v>2.0432999999999999</v>
      </c>
      <c r="K1471">
        <v>1.018</v>
      </c>
      <c r="L1471">
        <v>3.1717</v>
      </c>
      <c r="M1471">
        <v>0.2</v>
      </c>
      <c r="N1471" t="s">
        <v>3183</v>
      </c>
      <c r="O1471" t="s">
        <v>3183</v>
      </c>
    </row>
    <row r="1472" spans="1:15" x14ac:dyDescent="0.25">
      <c r="A1472" t="str">
        <f t="shared" si="22"/>
        <v>5_EM_1_1</v>
      </c>
      <c r="B1472">
        <v>5</v>
      </c>
      <c r="C1472" t="s">
        <v>1701</v>
      </c>
      <c r="D1472">
        <v>1</v>
      </c>
      <c r="E1472">
        <v>1</v>
      </c>
      <c r="F1472">
        <v>36624.492222530796</v>
      </c>
      <c r="G1472">
        <v>756.24765021791018</v>
      </c>
      <c r="H1472">
        <v>469.04489777709358</v>
      </c>
      <c r="I1472">
        <v>1225.292547995004</v>
      </c>
      <c r="J1472">
        <v>2.0649000000000002</v>
      </c>
      <c r="K1472">
        <v>1.282</v>
      </c>
      <c r="L1472">
        <v>3.1457000000000002</v>
      </c>
      <c r="M1472">
        <v>0.2</v>
      </c>
      <c r="N1472" t="s">
        <v>3183</v>
      </c>
      <c r="O1472" t="s">
        <v>3183</v>
      </c>
    </row>
    <row r="1473" spans="1:15" x14ac:dyDescent="0.25">
      <c r="A1473" t="str">
        <f t="shared" si="22"/>
        <v>5_EM_2_1</v>
      </c>
      <c r="B1473">
        <v>5</v>
      </c>
      <c r="C1473" t="s">
        <v>1701</v>
      </c>
      <c r="D1473">
        <v>2</v>
      </c>
      <c r="E1473">
        <v>1</v>
      </c>
      <c r="F1473">
        <v>73046.898422694852</v>
      </c>
      <c r="G1473">
        <v>1481.6667455722361</v>
      </c>
      <c r="H1473">
        <v>941.02290826404965</v>
      </c>
      <c r="I1473">
        <v>2422.6896538362862</v>
      </c>
      <c r="J1473">
        <v>2.0284</v>
      </c>
      <c r="K1473">
        <v>1.2869999999999999</v>
      </c>
      <c r="L1473">
        <v>3.1164999999999998</v>
      </c>
      <c r="M1473">
        <v>0.2</v>
      </c>
      <c r="N1473" t="s">
        <v>3183</v>
      </c>
      <c r="O1473" t="s">
        <v>3183</v>
      </c>
    </row>
    <row r="1474" spans="1:15" x14ac:dyDescent="0.25">
      <c r="A1474" t="str">
        <f t="shared" si="22"/>
        <v>5_EM_3_1</v>
      </c>
      <c r="B1474">
        <v>5</v>
      </c>
      <c r="C1474" t="s">
        <v>1701</v>
      </c>
      <c r="D1474">
        <v>3</v>
      </c>
      <c r="E1474">
        <v>1</v>
      </c>
      <c r="F1474">
        <v>109303.05940537641</v>
      </c>
      <c r="G1474">
        <v>2216.503219920321</v>
      </c>
      <c r="H1474">
        <v>1415.879418977496</v>
      </c>
      <c r="I1474">
        <v>3632.3826388978182</v>
      </c>
      <c r="J1474">
        <v>2.0278999999999998</v>
      </c>
      <c r="K1474">
        <v>1.2909999999999999</v>
      </c>
      <c r="L1474">
        <v>3.1225000000000001</v>
      </c>
      <c r="M1474">
        <v>0.2</v>
      </c>
      <c r="N1474" t="s">
        <v>3183</v>
      </c>
      <c r="O1474" t="s">
        <v>3183</v>
      </c>
    </row>
    <row r="1475" spans="1:15" x14ac:dyDescent="0.25">
      <c r="A1475" t="str">
        <f t="shared" si="22"/>
        <v>5_EM_4_1</v>
      </c>
      <c r="B1475">
        <v>5</v>
      </c>
      <c r="C1475" t="s">
        <v>1701</v>
      </c>
      <c r="D1475">
        <v>4</v>
      </c>
      <c r="E1475">
        <v>1</v>
      </c>
      <c r="F1475">
        <v>145913.9087972987</v>
      </c>
      <c r="G1475">
        <v>2981.4445057946268</v>
      </c>
      <c r="H1475">
        <v>1891.1981794660669</v>
      </c>
      <c r="I1475">
        <v>4872.6426852606946</v>
      </c>
      <c r="J1475">
        <v>2.0432999999999999</v>
      </c>
      <c r="K1475">
        <v>1.294</v>
      </c>
      <c r="L1475">
        <v>3.1389999999999998</v>
      </c>
      <c r="M1475">
        <v>0.2</v>
      </c>
      <c r="N1475" t="s">
        <v>3183</v>
      </c>
      <c r="O1475" t="s">
        <v>3183</v>
      </c>
    </row>
    <row r="1476" spans="1:15" x14ac:dyDescent="0.25">
      <c r="A1476" t="str">
        <f t="shared" si="22"/>
        <v>6_EM_1_1</v>
      </c>
      <c r="B1476">
        <v>6</v>
      </c>
      <c r="C1476" t="s">
        <v>1701</v>
      </c>
      <c r="D1476">
        <v>1</v>
      </c>
      <c r="E1476">
        <v>1</v>
      </c>
      <c r="F1476">
        <v>46658.324781236253</v>
      </c>
      <c r="G1476">
        <v>963.43311094992032</v>
      </c>
      <c r="H1476">
        <v>568.88168971617506</v>
      </c>
      <c r="I1476">
        <v>1532.3148006660949</v>
      </c>
      <c r="J1476">
        <v>2.0649000000000002</v>
      </c>
      <c r="K1476">
        <v>1.554</v>
      </c>
      <c r="L1476">
        <v>3.1272000000000002</v>
      </c>
      <c r="M1476">
        <v>0.2</v>
      </c>
      <c r="N1476" t="s">
        <v>3183</v>
      </c>
      <c r="O1476" t="s">
        <v>3183</v>
      </c>
    </row>
    <row r="1477" spans="1:15" x14ac:dyDescent="0.25">
      <c r="A1477" t="str">
        <f t="shared" si="22"/>
        <v>6_EM_2_1</v>
      </c>
      <c r="B1477">
        <v>6</v>
      </c>
      <c r="C1477" t="s">
        <v>1701</v>
      </c>
      <c r="D1477">
        <v>2</v>
      </c>
      <c r="E1477">
        <v>1</v>
      </c>
      <c r="F1477">
        <v>93059.199023416732</v>
      </c>
      <c r="G1477">
        <v>1887.5917190174121</v>
      </c>
      <c r="H1477">
        <v>1141.4980881622989</v>
      </c>
      <c r="I1477">
        <v>3029.089807179711</v>
      </c>
      <c r="J1477">
        <v>2.0284</v>
      </c>
      <c r="K1477">
        <v>1.5620000000000001</v>
      </c>
      <c r="L1477">
        <v>3.0979000000000001</v>
      </c>
      <c r="M1477">
        <v>0.2</v>
      </c>
      <c r="N1477" t="s">
        <v>3183</v>
      </c>
      <c r="O1477" t="s">
        <v>3183</v>
      </c>
    </row>
    <row r="1478" spans="1:15" x14ac:dyDescent="0.25">
      <c r="A1478" t="str">
        <f t="shared" si="22"/>
        <v>6_EM_3_1</v>
      </c>
      <c r="B1478">
        <v>6</v>
      </c>
      <c r="C1478" t="s">
        <v>1701</v>
      </c>
      <c r="D1478">
        <v>3</v>
      </c>
      <c r="E1478">
        <v>1</v>
      </c>
      <c r="F1478">
        <v>139248.28266100679</v>
      </c>
      <c r="G1478">
        <v>2823.7477392267292</v>
      </c>
      <c r="H1478">
        <v>1717.7019881390479</v>
      </c>
      <c r="I1478">
        <v>4541.449727365778</v>
      </c>
      <c r="J1478">
        <v>2.0278999999999998</v>
      </c>
      <c r="K1478">
        <v>1.5660000000000001</v>
      </c>
      <c r="L1478">
        <v>3.1038000000000001</v>
      </c>
      <c r="M1478">
        <v>0.2</v>
      </c>
      <c r="N1478" t="s">
        <v>3183</v>
      </c>
      <c r="O1478" t="s">
        <v>3183</v>
      </c>
    </row>
    <row r="1479" spans="1:15" x14ac:dyDescent="0.25">
      <c r="A1479" t="str">
        <f t="shared" si="22"/>
        <v>6_EM_4_1</v>
      </c>
      <c r="B1479">
        <v>6</v>
      </c>
      <c r="C1479" t="s">
        <v>1701</v>
      </c>
      <c r="D1479">
        <v>4</v>
      </c>
      <c r="E1479">
        <v>1</v>
      </c>
      <c r="F1479">
        <v>185889.22695222561</v>
      </c>
      <c r="G1479">
        <v>3798.2562385675978</v>
      </c>
      <c r="H1479">
        <v>2294.5721365872282</v>
      </c>
      <c r="I1479">
        <v>6092.8283751548261</v>
      </c>
      <c r="J1479">
        <v>2.0432999999999999</v>
      </c>
      <c r="K1479">
        <v>1.569</v>
      </c>
      <c r="L1479">
        <v>3.1204000000000001</v>
      </c>
      <c r="M1479">
        <v>0.2</v>
      </c>
      <c r="N1479" t="s">
        <v>3183</v>
      </c>
      <c r="O1479" t="s">
        <v>3183</v>
      </c>
    </row>
    <row r="1480" spans="1:15" x14ac:dyDescent="0.25">
      <c r="A1480" t="str">
        <f t="shared" ref="A1480:A1543" si="23">B1480&amp;"_"&amp;C1480&amp;"_"&amp;D1480&amp;"_"&amp;E1480</f>
        <v>7_EM_1_1</v>
      </c>
      <c r="B1480">
        <v>7</v>
      </c>
      <c r="C1480" t="s">
        <v>1701</v>
      </c>
      <c r="D1480">
        <v>1</v>
      </c>
      <c r="E1480">
        <v>1</v>
      </c>
      <c r="F1480">
        <v>56692.157339941703</v>
      </c>
      <c r="G1480">
        <v>1170.61857168193</v>
      </c>
      <c r="H1480">
        <v>668.71848165525637</v>
      </c>
      <c r="I1480">
        <v>1839.3370533371869</v>
      </c>
      <c r="J1480">
        <v>2.0649000000000002</v>
      </c>
      <c r="K1480">
        <v>1.827</v>
      </c>
      <c r="L1480">
        <v>3.1153</v>
      </c>
      <c r="M1480">
        <v>0.2</v>
      </c>
      <c r="N1480" t="s">
        <v>3183</v>
      </c>
      <c r="O1480" t="s">
        <v>3183</v>
      </c>
    </row>
    <row r="1481" spans="1:15" x14ac:dyDescent="0.25">
      <c r="A1481" t="str">
        <f t="shared" si="23"/>
        <v>7_EM_2_1</v>
      </c>
      <c r="B1481">
        <v>7</v>
      </c>
      <c r="C1481" t="s">
        <v>1701</v>
      </c>
      <c r="D1481">
        <v>2</v>
      </c>
      <c r="E1481">
        <v>1</v>
      </c>
      <c r="F1481">
        <v>113071.4996241386</v>
      </c>
      <c r="G1481">
        <v>2293.5166924625878</v>
      </c>
      <c r="H1481">
        <v>1341.9732680605489</v>
      </c>
      <c r="I1481">
        <v>3635.4899605231371</v>
      </c>
      <c r="J1481">
        <v>2.0284</v>
      </c>
      <c r="K1481">
        <v>1.8360000000000001</v>
      </c>
      <c r="L1481">
        <v>3.0859000000000001</v>
      </c>
      <c r="M1481">
        <v>0.2</v>
      </c>
      <c r="N1481" t="s">
        <v>3183</v>
      </c>
      <c r="O1481" t="s">
        <v>3183</v>
      </c>
    </row>
    <row r="1482" spans="1:15" x14ac:dyDescent="0.25">
      <c r="A1482" t="str">
        <f t="shared" si="23"/>
        <v>7_EM_3_1</v>
      </c>
      <c r="B1482">
        <v>7</v>
      </c>
      <c r="C1482" t="s">
        <v>1701</v>
      </c>
      <c r="D1482">
        <v>3</v>
      </c>
      <c r="E1482">
        <v>1</v>
      </c>
      <c r="F1482">
        <v>169193.50591663711</v>
      </c>
      <c r="G1482">
        <v>3430.9922585331378</v>
      </c>
      <c r="H1482">
        <v>2019.5245573006</v>
      </c>
      <c r="I1482">
        <v>5450.5168158337383</v>
      </c>
      <c r="J1482">
        <v>2.0278999999999998</v>
      </c>
      <c r="K1482">
        <v>1.841</v>
      </c>
      <c r="L1482">
        <v>3.0918000000000001</v>
      </c>
      <c r="M1482">
        <v>0.2</v>
      </c>
      <c r="N1482" t="s">
        <v>3183</v>
      </c>
      <c r="O1482" t="s">
        <v>3183</v>
      </c>
    </row>
    <row r="1483" spans="1:15" x14ac:dyDescent="0.25">
      <c r="A1483" t="str">
        <f t="shared" si="23"/>
        <v>7_EM_4_1</v>
      </c>
      <c r="B1483">
        <v>7</v>
      </c>
      <c r="C1483" t="s">
        <v>1701</v>
      </c>
      <c r="D1483">
        <v>4</v>
      </c>
      <c r="E1483">
        <v>1</v>
      </c>
      <c r="F1483">
        <v>225864.54510715249</v>
      </c>
      <c r="G1483">
        <v>4615.0679713405707</v>
      </c>
      <c r="H1483">
        <v>2697.94609370839</v>
      </c>
      <c r="I1483">
        <v>7313.0140650489602</v>
      </c>
      <c r="J1483">
        <v>2.0432999999999999</v>
      </c>
      <c r="K1483">
        <v>1.845</v>
      </c>
      <c r="L1483">
        <v>3.1082999999999998</v>
      </c>
      <c r="M1483">
        <v>0.2</v>
      </c>
      <c r="N1483" t="s">
        <v>3183</v>
      </c>
      <c r="O1483" t="s">
        <v>3183</v>
      </c>
    </row>
    <row r="1484" spans="1:15" x14ac:dyDescent="0.25">
      <c r="A1484" t="str">
        <f t="shared" si="23"/>
        <v>8_EM_1_1</v>
      </c>
      <c r="B1484">
        <v>8</v>
      </c>
      <c r="C1484" t="s">
        <v>1701</v>
      </c>
      <c r="D1484">
        <v>1</v>
      </c>
      <c r="E1484">
        <v>1</v>
      </c>
      <c r="F1484">
        <v>68858.179317372065</v>
      </c>
      <c r="G1484">
        <v>1421.830942819493</v>
      </c>
      <c r="H1484">
        <v>790.11094458118532</v>
      </c>
      <c r="I1484">
        <v>2211.9418874006778</v>
      </c>
      <c r="J1484">
        <v>2.0649000000000002</v>
      </c>
      <c r="K1484">
        <v>2.1589999999999998</v>
      </c>
      <c r="L1484">
        <v>3.1059999999999999</v>
      </c>
      <c r="M1484">
        <v>0.2</v>
      </c>
      <c r="N1484" t="s">
        <v>3183</v>
      </c>
      <c r="O1484" t="s">
        <v>3183</v>
      </c>
    </row>
    <row r="1485" spans="1:15" x14ac:dyDescent="0.25">
      <c r="A1485" t="str">
        <f t="shared" si="23"/>
        <v>8_EM_2_1</v>
      </c>
      <c r="B1485">
        <v>8</v>
      </c>
      <c r="C1485" t="s">
        <v>1701</v>
      </c>
      <c r="D1485">
        <v>2</v>
      </c>
      <c r="E1485">
        <v>1</v>
      </c>
      <c r="F1485">
        <v>137336.41410251381</v>
      </c>
      <c r="G1485">
        <v>2785.7007227648642</v>
      </c>
      <c r="H1485">
        <v>1585.732861800466</v>
      </c>
      <c r="I1485">
        <v>4371.4335845653304</v>
      </c>
      <c r="J1485">
        <v>2.0284</v>
      </c>
      <c r="K1485">
        <v>2.169</v>
      </c>
      <c r="L1485">
        <v>3.0766</v>
      </c>
      <c r="M1485">
        <v>0.2</v>
      </c>
      <c r="N1485" t="s">
        <v>3183</v>
      </c>
      <c r="O1485" t="s">
        <v>3183</v>
      </c>
    </row>
    <row r="1486" spans="1:15" x14ac:dyDescent="0.25">
      <c r="A1486" t="str">
        <f t="shared" si="23"/>
        <v>8_EM_3_1</v>
      </c>
      <c r="B1486">
        <v>8</v>
      </c>
      <c r="C1486" t="s">
        <v>1701</v>
      </c>
      <c r="D1486">
        <v>3</v>
      </c>
      <c r="E1486">
        <v>1</v>
      </c>
      <c r="F1486">
        <v>205502.08911408891</v>
      </c>
      <c r="G1486">
        <v>4167.2762381921584</v>
      </c>
      <c r="H1486">
        <v>2386.5133629856691</v>
      </c>
      <c r="I1486">
        <v>6553.7896011778284</v>
      </c>
      <c r="J1486">
        <v>2.0278999999999998</v>
      </c>
      <c r="K1486">
        <v>2.1749999999999998</v>
      </c>
      <c r="L1486">
        <v>3.0823999999999998</v>
      </c>
      <c r="M1486">
        <v>0.2</v>
      </c>
      <c r="N1486" t="s">
        <v>3183</v>
      </c>
      <c r="O1486" t="s">
        <v>3183</v>
      </c>
    </row>
    <row r="1487" spans="1:15" x14ac:dyDescent="0.25">
      <c r="A1487" t="str">
        <f t="shared" si="23"/>
        <v>8_EM_4_1</v>
      </c>
      <c r="B1487">
        <v>8</v>
      </c>
      <c r="C1487" t="s">
        <v>1701</v>
      </c>
      <c r="D1487">
        <v>4</v>
      </c>
      <c r="E1487">
        <v>1</v>
      </c>
      <c r="F1487">
        <v>274334.61837000138</v>
      </c>
      <c r="G1487">
        <v>5605.4521973278006</v>
      </c>
      <c r="H1487">
        <v>3188.4121552079841</v>
      </c>
      <c r="I1487">
        <v>8793.8643525357838</v>
      </c>
      <c r="J1487">
        <v>2.0432999999999999</v>
      </c>
      <c r="K1487">
        <v>2.181</v>
      </c>
      <c r="L1487">
        <v>3.0989</v>
      </c>
      <c r="M1487">
        <v>0.2</v>
      </c>
      <c r="N1487" t="s">
        <v>3183</v>
      </c>
      <c r="O1487" t="s">
        <v>3183</v>
      </c>
    </row>
    <row r="1488" spans="1:15" x14ac:dyDescent="0.25">
      <c r="A1488" t="str">
        <f t="shared" si="23"/>
        <v>9_EM_1_1</v>
      </c>
      <c r="B1488">
        <v>9</v>
      </c>
      <c r="C1488" t="s">
        <v>1701</v>
      </c>
      <c r="D1488">
        <v>1</v>
      </c>
      <c r="E1488">
        <v>1</v>
      </c>
      <c r="F1488">
        <v>81141.741458413249</v>
      </c>
      <c r="G1488">
        <v>1656.5275844725711</v>
      </c>
      <c r="H1488">
        <v>653.31413338334335</v>
      </c>
      <c r="I1488">
        <v>2309.8417178559139</v>
      </c>
      <c r="J1488">
        <v>2.0415000000000001</v>
      </c>
      <c r="K1488">
        <v>1.7849999999999999</v>
      </c>
      <c r="L1488">
        <v>2.5535000000000001</v>
      </c>
      <c r="M1488">
        <v>0.65</v>
      </c>
      <c r="N1488" t="s">
        <v>3183</v>
      </c>
      <c r="O1488" t="s">
        <v>3183</v>
      </c>
    </row>
    <row r="1489" spans="1:15" x14ac:dyDescent="0.25">
      <c r="A1489" t="str">
        <f t="shared" si="23"/>
        <v>9_EM_2_1</v>
      </c>
      <c r="B1489">
        <v>9</v>
      </c>
      <c r="C1489" t="s">
        <v>1701</v>
      </c>
      <c r="D1489">
        <v>2</v>
      </c>
      <c r="E1489">
        <v>1</v>
      </c>
      <c r="F1489">
        <v>161931.1661534544</v>
      </c>
      <c r="G1489">
        <v>3248.0495396373799</v>
      </c>
      <c r="H1489">
        <v>1308.475534961821</v>
      </c>
      <c r="I1489">
        <v>4556.5250745992007</v>
      </c>
      <c r="J1489">
        <v>2.0057999999999998</v>
      </c>
      <c r="K1489">
        <v>1.79</v>
      </c>
      <c r="L1489">
        <v>2.5204</v>
      </c>
      <c r="M1489">
        <v>0.65</v>
      </c>
      <c r="N1489" t="s">
        <v>3183</v>
      </c>
      <c r="O1489" t="s">
        <v>3183</v>
      </c>
    </row>
    <row r="1490" spans="1:15" x14ac:dyDescent="0.25">
      <c r="A1490" t="str">
        <f t="shared" si="23"/>
        <v>9_EM_3_1</v>
      </c>
      <c r="B1490">
        <v>9</v>
      </c>
      <c r="C1490" t="s">
        <v>1701</v>
      </c>
      <c r="D1490">
        <v>3</v>
      </c>
      <c r="E1490">
        <v>1</v>
      </c>
      <c r="F1490">
        <v>242423.3795185081</v>
      </c>
      <c r="G1490">
        <v>4860.5054914338471</v>
      </c>
      <c r="H1490">
        <v>1968.829205970349</v>
      </c>
      <c r="I1490">
        <v>6829.334697404196</v>
      </c>
      <c r="J1490">
        <v>2.0049999999999999</v>
      </c>
      <c r="K1490">
        <v>1.7949999999999999</v>
      </c>
      <c r="L1490">
        <v>2.5230000000000001</v>
      </c>
      <c r="M1490">
        <v>0.65</v>
      </c>
      <c r="N1490" t="s">
        <v>3183</v>
      </c>
      <c r="O1490" t="s">
        <v>3183</v>
      </c>
    </row>
    <row r="1491" spans="1:15" x14ac:dyDescent="0.25">
      <c r="A1491" t="str">
        <f t="shared" si="23"/>
        <v>9_EM_4_1</v>
      </c>
      <c r="B1491">
        <v>9</v>
      </c>
      <c r="C1491" t="s">
        <v>1701</v>
      </c>
      <c r="D1491">
        <v>4</v>
      </c>
      <c r="E1491">
        <v>1</v>
      </c>
      <c r="F1491">
        <v>323441.75436098158</v>
      </c>
      <c r="G1491">
        <v>6531.6083414142076</v>
      </c>
      <c r="H1491">
        <v>2635.760628511387</v>
      </c>
      <c r="I1491">
        <v>9167.3689699255956</v>
      </c>
      <c r="J1491">
        <v>2.0194000000000001</v>
      </c>
      <c r="K1491">
        <v>1.8029999999999999</v>
      </c>
      <c r="L1491">
        <v>2.5405000000000002</v>
      </c>
      <c r="M1491">
        <v>0.65</v>
      </c>
      <c r="N1491" t="s">
        <v>3183</v>
      </c>
      <c r="O1491" t="s">
        <v>3183</v>
      </c>
    </row>
    <row r="1492" spans="1:15" x14ac:dyDescent="0.25">
      <c r="A1492" t="str">
        <f t="shared" si="23"/>
        <v>10_EM_1_1</v>
      </c>
      <c r="B1492">
        <v>10</v>
      </c>
      <c r="C1492" t="s">
        <v>1701</v>
      </c>
      <c r="D1492">
        <v>1</v>
      </c>
      <c r="E1492">
        <v>1</v>
      </c>
      <c r="F1492">
        <v>95040.004263874347</v>
      </c>
      <c r="G1492">
        <v>1940.2638624928679</v>
      </c>
      <c r="H1492">
        <v>727.85674402165716</v>
      </c>
      <c r="I1492">
        <v>2668.1206065145252</v>
      </c>
      <c r="J1492">
        <v>2.0415000000000001</v>
      </c>
      <c r="K1492">
        <v>1.9890000000000001</v>
      </c>
      <c r="L1492">
        <v>2.5571000000000002</v>
      </c>
      <c r="M1492">
        <v>0.65</v>
      </c>
      <c r="N1492" t="s">
        <v>3183</v>
      </c>
      <c r="O1492" t="s">
        <v>3183</v>
      </c>
    </row>
    <row r="1493" spans="1:15" x14ac:dyDescent="0.25">
      <c r="A1493" t="str">
        <f t="shared" si="23"/>
        <v>10_EM_2_1</v>
      </c>
      <c r="B1493">
        <v>10</v>
      </c>
      <c r="C1493" t="s">
        <v>1701</v>
      </c>
      <c r="D1493">
        <v>2</v>
      </c>
      <c r="E1493">
        <v>1</v>
      </c>
      <c r="F1493">
        <v>189667.34562341261</v>
      </c>
      <c r="G1493">
        <v>3804.387686880294</v>
      </c>
      <c r="H1493">
        <v>1457.8720881090189</v>
      </c>
      <c r="I1493">
        <v>5262.259774989313</v>
      </c>
      <c r="J1493">
        <v>2.0057999999999998</v>
      </c>
      <c r="K1493">
        <v>1.994</v>
      </c>
      <c r="L1493">
        <v>2.524</v>
      </c>
      <c r="M1493">
        <v>0.65</v>
      </c>
      <c r="N1493" t="s">
        <v>3183</v>
      </c>
      <c r="O1493" t="s">
        <v>3183</v>
      </c>
    </row>
    <row r="1494" spans="1:15" x14ac:dyDescent="0.25">
      <c r="A1494" t="str">
        <f t="shared" si="23"/>
        <v>10_EM_3_1</v>
      </c>
      <c r="B1494">
        <v>10</v>
      </c>
      <c r="C1494" t="s">
        <v>1701</v>
      </c>
      <c r="D1494">
        <v>3</v>
      </c>
      <c r="E1494">
        <v>1</v>
      </c>
      <c r="F1494">
        <v>283946.56817798573</v>
      </c>
      <c r="G1494">
        <v>5693.0311616150366</v>
      </c>
      <c r="H1494">
        <v>2193.865769600613</v>
      </c>
      <c r="I1494">
        <v>7886.8969312156514</v>
      </c>
      <c r="J1494">
        <v>2.0049999999999999</v>
      </c>
      <c r="K1494">
        <v>2</v>
      </c>
      <c r="L1494">
        <v>2.5265</v>
      </c>
      <c r="M1494">
        <v>0.65</v>
      </c>
      <c r="N1494" t="s">
        <v>3183</v>
      </c>
      <c r="O1494" t="s">
        <v>3183</v>
      </c>
    </row>
    <row r="1495" spans="1:15" x14ac:dyDescent="0.25">
      <c r="A1495" t="str">
        <f t="shared" si="23"/>
        <v>10_EM_4_1</v>
      </c>
      <c r="B1495">
        <v>10</v>
      </c>
      <c r="C1495" t="s">
        <v>1701</v>
      </c>
      <c r="D1495">
        <v>4</v>
      </c>
      <c r="E1495">
        <v>1</v>
      </c>
      <c r="F1495">
        <v>378842.07512772572</v>
      </c>
      <c r="G1495">
        <v>7650.3667959371724</v>
      </c>
      <c r="H1495">
        <v>2936.8753846511258</v>
      </c>
      <c r="I1495">
        <v>10587.2421805883</v>
      </c>
      <c r="J1495">
        <v>2.0194000000000001</v>
      </c>
      <c r="K1495">
        <v>2.0089999999999999</v>
      </c>
      <c r="L1495">
        <v>2.5438000000000001</v>
      </c>
      <c r="M1495">
        <v>0.65</v>
      </c>
      <c r="N1495" t="s">
        <v>3183</v>
      </c>
      <c r="O1495" t="s">
        <v>3183</v>
      </c>
    </row>
    <row r="1496" spans="1:15" x14ac:dyDescent="0.25">
      <c r="A1496" t="str">
        <f t="shared" si="23"/>
        <v>11_EM_1_1</v>
      </c>
      <c r="B1496">
        <v>11</v>
      </c>
      <c r="C1496" t="s">
        <v>1701</v>
      </c>
      <c r="D1496">
        <v>1</v>
      </c>
      <c r="E1496">
        <v>1</v>
      </c>
      <c r="F1496">
        <v>116605.5823756969</v>
      </c>
      <c r="G1496">
        <v>2380.5301714879879</v>
      </c>
      <c r="H1496">
        <v>843.46096221497442</v>
      </c>
      <c r="I1496">
        <v>3223.991133702963</v>
      </c>
      <c r="J1496">
        <v>2.0415000000000001</v>
      </c>
      <c r="K1496">
        <v>2.3050000000000002</v>
      </c>
      <c r="L1496">
        <v>2.5608</v>
      </c>
      <c r="M1496">
        <v>0.65</v>
      </c>
      <c r="N1496" t="s">
        <v>3183</v>
      </c>
      <c r="O1496" t="s">
        <v>3183</v>
      </c>
    </row>
    <row r="1497" spans="1:15" x14ac:dyDescent="0.25">
      <c r="A1497" t="str">
        <f t="shared" si="23"/>
        <v>11_EM_2_1</v>
      </c>
      <c r="B1497">
        <v>11</v>
      </c>
      <c r="C1497" t="s">
        <v>1701</v>
      </c>
      <c r="D1497">
        <v>2</v>
      </c>
      <c r="E1497">
        <v>1</v>
      </c>
      <c r="F1497">
        <v>232704.86428710341</v>
      </c>
      <c r="G1497">
        <v>4667.6433281709014</v>
      </c>
      <c r="H1497">
        <v>1689.563352735606</v>
      </c>
      <c r="I1497">
        <v>6357.2066809065072</v>
      </c>
      <c r="J1497">
        <v>2.0057999999999998</v>
      </c>
      <c r="K1497">
        <v>2.3109999999999999</v>
      </c>
      <c r="L1497">
        <v>2.5276999999999998</v>
      </c>
      <c r="M1497">
        <v>0.65</v>
      </c>
      <c r="N1497" t="s">
        <v>3183</v>
      </c>
      <c r="O1497" t="s">
        <v>3183</v>
      </c>
    </row>
    <row r="1498" spans="1:15" x14ac:dyDescent="0.25">
      <c r="A1498" t="str">
        <f t="shared" si="23"/>
        <v>11_EM_3_1</v>
      </c>
      <c r="B1498">
        <v>11</v>
      </c>
      <c r="C1498" t="s">
        <v>1701</v>
      </c>
      <c r="D1498">
        <v>3</v>
      </c>
      <c r="E1498">
        <v>1</v>
      </c>
      <c r="F1498">
        <v>348377.03556964069</v>
      </c>
      <c r="G1498">
        <v>6984.839902153115</v>
      </c>
      <c r="H1498">
        <v>2542.8631521797488</v>
      </c>
      <c r="I1498">
        <v>9527.7030543328638</v>
      </c>
      <c r="J1498">
        <v>2.0049999999999999</v>
      </c>
      <c r="K1498">
        <v>2.3180000000000001</v>
      </c>
      <c r="L1498">
        <v>2.5301999999999998</v>
      </c>
      <c r="M1498">
        <v>0.65</v>
      </c>
      <c r="N1498" t="s">
        <v>3183</v>
      </c>
      <c r="O1498" t="s">
        <v>3183</v>
      </c>
    </row>
    <row r="1499" spans="1:15" x14ac:dyDescent="0.25">
      <c r="A1499" t="str">
        <f t="shared" si="23"/>
        <v>11_EM_4_1</v>
      </c>
      <c r="B1499">
        <v>11</v>
      </c>
      <c r="C1499" t="s">
        <v>1701</v>
      </c>
      <c r="D1499">
        <v>4</v>
      </c>
      <c r="E1499">
        <v>1</v>
      </c>
      <c r="F1499">
        <v>464805.33266850212</v>
      </c>
      <c r="G1499">
        <v>9386.3156103312067</v>
      </c>
      <c r="H1499">
        <v>3403.8584386644502</v>
      </c>
      <c r="I1499">
        <v>12790.174048995659</v>
      </c>
      <c r="J1499">
        <v>2.0194000000000001</v>
      </c>
      <c r="K1499">
        <v>2.3279999999999998</v>
      </c>
      <c r="L1499">
        <v>2.5472999999999999</v>
      </c>
      <c r="M1499">
        <v>0.65</v>
      </c>
      <c r="N1499" t="s">
        <v>3183</v>
      </c>
      <c r="O1499" t="s">
        <v>3183</v>
      </c>
    </row>
    <row r="1500" spans="1:15" x14ac:dyDescent="0.25">
      <c r="A1500" t="str">
        <f t="shared" si="23"/>
        <v>12_EM_1_1</v>
      </c>
      <c r="B1500">
        <v>12</v>
      </c>
      <c r="C1500" t="s">
        <v>1701</v>
      </c>
      <c r="D1500">
        <v>1</v>
      </c>
      <c r="E1500">
        <v>1</v>
      </c>
      <c r="F1500">
        <v>141681.83599409519</v>
      </c>
      <c r="G1500">
        <v>2892.4677400869659</v>
      </c>
      <c r="H1500">
        <v>978.01669158752372</v>
      </c>
      <c r="I1500">
        <v>3870.4844316744902</v>
      </c>
      <c r="J1500">
        <v>2.0415000000000001</v>
      </c>
      <c r="K1500">
        <v>2.6720000000000002</v>
      </c>
      <c r="L1500">
        <v>2.5638999999999998</v>
      </c>
      <c r="M1500">
        <v>0.65</v>
      </c>
      <c r="N1500" t="s">
        <v>3183</v>
      </c>
      <c r="O1500" t="s">
        <v>3183</v>
      </c>
    </row>
    <row r="1501" spans="1:15" x14ac:dyDescent="0.25">
      <c r="A1501" t="str">
        <f t="shared" si="23"/>
        <v>12_EM_2_1</v>
      </c>
      <c r="B1501">
        <v>12</v>
      </c>
      <c r="C1501" t="s">
        <v>1701</v>
      </c>
      <c r="D1501">
        <v>2</v>
      </c>
      <c r="E1501">
        <v>1</v>
      </c>
      <c r="F1501">
        <v>282748.49064023228</v>
      </c>
      <c r="G1501">
        <v>5671.4289575785842</v>
      </c>
      <c r="H1501">
        <v>1959.236791891143</v>
      </c>
      <c r="I1501">
        <v>7630.6657494697274</v>
      </c>
      <c r="J1501">
        <v>2.0057999999999998</v>
      </c>
      <c r="K1501">
        <v>2.68</v>
      </c>
      <c r="L1501">
        <v>2.5306999999999999</v>
      </c>
      <c r="M1501">
        <v>0.65</v>
      </c>
      <c r="N1501" t="s">
        <v>3183</v>
      </c>
      <c r="O1501" t="s">
        <v>3183</v>
      </c>
    </row>
    <row r="1502" spans="1:15" x14ac:dyDescent="0.25">
      <c r="A1502" t="str">
        <f t="shared" si="23"/>
        <v>12_EM_3_1</v>
      </c>
      <c r="B1502">
        <v>12</v>
      </c>
      <c r="C1502" t="s">
        <v>1701</v>
      </c>
      <c r="D1502">
        <v>3</v>
      </c>
      <c r="E1502">
        <v>1</v>
      </c>
      <c r="F1502">
        <v>423296.18369947199</v>
      </c>
      <c r="G1502">
        <v>8486.9430888252955</v>
      </c>
      <c r="H1502">
        <v>2949.073220427596</v>
      </c>
      <c r="I1502">
        <v>11436.016309252889</v>
      </c>
      <c r="J1502">
        <v>2.0049999999999999</v>
      </c>
      <c r="K1502">
        <v>2.6880000000000002</v>
      </c>
      <c r="L1502">
        <v>2.5331999999999999</v>
      </c>
      <c r="M1502">
        <v>0.65</v>
      </c>
      <c r="N1502" t="s">
        <v>3183</v>
      </c>
      <c r="O1502" t="s">
        <v>3183</v>
      </c>
    </row>
    <row r="1503" spans="1:15" x14ac:dyDescent="0.25">
      <c r="A1503" t="str">
        <f t="shared" si="23"/>
        <v>12_EM_4_1</v>
      </c>
      <c r="B1503">
        <v>12</v>
      </c>
      <c r="C1503" t="s">
        <v>1701</v>
      </c>
      <c r="D1503">
        <v>4</v>
      </c>
      <c r="E1503">
        <v>1</v>
      </c>
      <c r="F1503">
        <v>564762.60887870716</v>
      </c>
      <c r="G1503">
        <v>11404.86074334753</v>
      </c>
      <c r="H1503">
        <v>3947.396091696352</v>
      </c>
      <c r="I1503">
        <v>15352.25683504388</v>
      </c>
      <c r="J1503">
        <v>2.0194000000000001</v>
      </c>
      <c r="K1503">
        <v>2.7</v>
      </c>
      <c r="L1503">
        <v>2.5501</v>
      </c>
      <c r="M1503">
        <v>0.65</v>
      </c>
      <c r="N1503" t="s">
        <v>3183</v>
      </c>
      <c r="O1503" t="s">
        <v>3183</v>
      </c>
    </row>
    <row r="1504" spans="1:15" x14ac:dyDescent="0.25">
      <c r="A1504" t="str">
        <f t="shared" si="23"/>
        <v>13_EM_1_1</v>
      </c>
      <c r="B1504">
        <v>13</v>
      </c>
      <c r="C1504" t="s">
        <v>1701</v>
      </c>
      <c r="D1504">
        <v>1</v>
      </c>
      <c r="E1504">
        <v>1</v>
      </c>
      <c r="F1504">
        <v>166758.0896124935</v>
      </c>
      <c r="G1504">
        <v>3404.4053086859431</v>
      </c>
      <c r="H1504">
        <v>1112.572420960073</v>
      </c>
      <c r="I1504">
        <v>4516.9777296460161</v>
      </c>
      <c r="J1504">
        <v>2.0415000000000001</v>
      </c>
      <c r="K1504">
        <v>3.04</v>
      </c>
      <c r="L1504">
        <v>2.5659999999999998</v>
      </c>
      <c r="M1504">
        <v>0.65</v>
      </c>
      <c r="N1504" t="s">
        <v>3183</v>
      </c>
      <c r="O1504" t="s">
        <v>3183</v>
      </c>
    </row>
    <row r="1505" spans="1:15" x14ac:dyDescent="0.25">
      <c r="A1505" t="str">
        <f t="shared" si="23"/>
        <v>13_EM_2_1</v>
      </c>
      <c r="B1505">
        <v>13</v>
      </c>
      <c r="C1505" t="s">
        <v>1701</v>
      </c>
      <c r="D1505">
        <v>2</v>
      </c>
      <c r="E1505">
        <v>1</v>
      </c>
      <c r="F1505">
        <v>332792.11699336121</v>
      </c>
      <c r="G1505">
        <v>6675.2145869862661</v>
      </c>
      <c r="H1505">
        <v>2228.9102310466792</v>
      </c>
      <c r="I1505">
        <v>8904.1248180329458</v>
      </c>
      <c r="J1505">
        <v>2.0057999999999998</v>
      </c>
      <c r="K1505">
        <v>3.0489999999999999</v>
      </c>
      <c r="L1505">
        <v>2.5327999999999999</v>
      </c>
      <c r="M1505">
        <v>0.65</v>
      </c>
      <c r="N1505" t="s">
        <v>3183</v>
      </c>
      <c r="O1505" t="s">
        <v>3183</v>
      </c>
    </row>
    <row r="1506" spans="1:15" x14ac:dyDescent="0.25">
      <c r="A1506" t="str">
        <f t="shared" si="23"/>
        <v>13_EM_3_1</v>
      </c>
      <c r="B1506">
        <v>13</v>
      </c>
      <c r="C1506" t="s">
        <v>1701</v>
      </c>
      <c r="D1506">
        <v>3</v>
      </c>
      <c r="E1506">
        <v>1</v>
      </c>
      <c r="F1506">
        <v>498215.33182930318</v>
      </c>
      <c r="G1506">
        <v>9989.0462754974778</v>
      </c>
      <c r="H1506">
        <v>3355.2832886754431</v>
      </c>
      <c r="I1506">
        <v>13344.32956417292</v>
      </c>
      <c r="J1506">
        <v>2.0049999999999999</v>
      </c>
      <c r="K1506">
        <v>3.0590000000000002</v>
      </c>
      <c r="L1506">
        <v>2.5352999999999999</v>
      </c>
      <c r="M1506">
        <v>0.65</v>
      </c>
      <c r="N1506" t="s">
        <v>3183</v>
      </c>
      <c r="O1506" t="s">
        <v>3183</v>
      </c>
    </row>
    <row r="1507" spans="1:15" x14ac:dyDescent="0.25">
      <c r="A1507" t="str">
        <f t="shared" si="23"/>
        <v>13_EM_4_1</v>
      </c>
      <c r="B1507">
        <v>13</v>
      </c>
      <c r="C1507" t="s">
        <v>1701</v>
      </c>
      <c r="D1507">
        <v>4</v>
      </c>
      <c r="E1507">
        <v>1</v>
      </c>
      <c r="F1507">
        <v>664719.88508891221</v>
      </c>
      <c r="G1507">
        <v>13423.40587636385</v>
      </c>
      <c r="H1507">
        <v>4490.9337447282542</v>
      </c>
      <c r="I1507">
        <v>17914.339621092098</v>
      </c>
      <c r="J1507">
        <v>2.0194000000000001</v>
      </c>
      <c r="K1507">
        <v>3.0720000000000001</v>
      </c>
      <c r="L1507">
        <v>2.5520999999999998</v>
      </c>
      <c r="M1507">
        <v>0.65</v>
      </c>
      <c r="N1507" t="s">
        <v>3183</v>
      </c>
      <c r="O1507" t="s">
        <v>3183</v>
      </c>
    </row>
    <row r="1508" spans="1:15" x14ac:dyDescent="0.25">
      <c r="A1508" t="str">
        <f t="shared" si="23"/>
        <v>14_EM_1_1</v>
      </c>
      <c r="B1508">
        <v>14</v>
      </c>
      <c r="C1508" t="s">
        <v>1701</v>
      </c>
      <c r="D1508">
        <v>1</v>
      </c>
      <c r="E1508">
        <v>1</v>
      </c>
      <c r="F1508">
        <v>191834.34323089189</v>
      </c>
      <c r="G1508">
        <v>3916.3428772849202</v>
      </c>
      <c r="H1508">
        <v>1247.1281503326229</v>
      </c>
      <c r="I1508">
        <v>5163.4710276175429</v>
      </c>
      <c r="J1508">
        <v>2.0415000000000001</v>
      </c>
      <c r="K1508">
        <v>3.407</v>
      </c>
      <c r="L1508">
        <v>2.5676000000000001</v>
      </c>
      <c r="M1508">
        <v>0.65</v>
      </c>
      <c r="N1508" t="s">
        <v>3183</v>
      </c>
      <c r="O1508" t="s">
        <v>3183</v>
      </c>
    </row>
    <row r="1509" spans="1:15" x14ac:dyDescent="0.25">
      <c r="A1509" t="str">
        <f t="shared" si="23"/>
        <v>14_EM_2_1</v>
      </c>
      <c r="B1509">
        <v>14</v>
      </c>
      <c r="C1509" t="s">
        <v>1701</v>
      </c>
      <c r="D1509">
        <v>2</v>
      </c>
      <c r="E1509">
        <v>1</v>
      </c>
      <c r="F1509">
        <v>382835.74334649002</v>
      </c>
      <c r="G1509">
        <v>7679.0002163939489</v>
      </c>
      <c r="H1509">
        <v>2498.5836702022139</v>
      </c>
      <c r="I1509">
        <v>10177.58388659616</v>
      </c>
      <c r="J1509">
        <v>2.0057999999999998</v>
      </c>
      <c r="K1509">
        <v>3.4180000000000001</v>
      </c>
      <c r="L1509">
        <v>2.5344000000000002</v>
      </c>
      <c r="M1509">
        <v>0.65</v>
      </c>
      <c r="N1509" t="s">
        <v>3183</v>
      </c>
      <c r="O1509" t="s">
        <v>3183</v>
      </c>
    </row>
    <row r="1510" spans="1:15" x14ac:dyDescent="0.25">
      <c r="A1510" t="str">
        <f t="shared" si="23"/>
        <v>14_EM_3_1</v>
      </c>
      <c r="B1510">
        <v>14</v>
      </c>
      <c r="C1510" t="s">
        <v>1701</v>
      </c>
      <c r="D1510">
        <v>3</v>
      </c>
      <c r="E1510">
        <v>1</v>
      </c>
      <c r="F1510">
        <v>573134.47995913448</v>
      </c>
      <c r="G1510">
        <v>11491.14946216966</v>
      </c>
      <c r="H1510">
        <v>3761.4933569232899</v>
      </c>
      <c r="I1510">
        <v>15252.642819092949</v>
      </c>
      <c r="J1510">
        <v>2.0049999999999999</v>
      </c>
      <c r="K1510">
        <v>3.4289999999999998</v>
      </c>
      <c r="L1510">
        <v>2.5369000000000002</v>
      </c>
      <c r="M1510">
        <v>0.65</v>
      </c>
      <c r="N1510" t="s">
        <v>3183</v>
      </c>
      <c r="O1510" t="s">
        <v>3183</v>
      </c>
    </row>
    <row r="1511" spans="1:15" x14ac:dyDescent="0.25">
      <c r="A1511" t="str">
        <f t="shared" si="23"/>
        <v>14_EM_4_1</v>
      </c>
      <c r="B1511">
        <v>14</v>
      </c>
      <c r="C1511" t="s">
        <v>1701</v>
      </c>
      <c r="D1511">
        <v>4</v>
      </c>
      <c r="E1511">
        <v>1</v>
      </c>
      <c r="F1511">
        <v>764677.16129911738</v>
      </c>
      <c r="G1511">
        <v>15441.951009380169</v>
      </c>
      <c r="H1511">
        <v>5034.471397760155</v>
      </c>
      <c r="I1511">
        <v>20476.422407140319</v>
      </c>
      <c r="J1511">
        <v>2.0194000000000001</v>
      </c>
      <c r="K1511">
        <v>3.444</v>
      </c>
      <c r="L1511">
        <v>2.5535000000000001</v>
      </c>
      <c r="M1511">
        <v>0.65</v>
      </c>
      <c r="N1511" t="s">
        <v>3183</v>
      </c>
      <c r="O1511" t="s">
        <v>3183</v>
      </c>
    </row>
    <row r="1512" spans="1:15" x14ac:dyDescent="0.25">
      <c r="A1512" t="str">
        <f t="shared" si="23"/>
        <v>15_EM_1_1</v>
      </c>
      <c r="B1512">
        <v>15</v>
      </c>
      <c r="C1512" t="s">
        <v>1701</v>
      </c>
      <c r="D1512">
        <v>1</v>
      </c>
      <c r="E1512">
        <v>1</v>
      </c>
      <c r="F1512">
        <v>233210.1617012491</v>
      </c>
      <c r="G1512">
        <v>4761.0398654732326</v>
      </c>
      <c r="H1512">
        <v>1469.492548168949</v>
      </c>
      <c r="I1512">
        <v>6230.5324136421823</v>
      </c>
      <c r="J1512">
        <v>2.0415000000000001</v>
      </c>
      <c r="K1512">
        <v>4.0149999999999997</v>
      </c>
      <c r="L1512">
        <v>2.5695999999999999</v>
      </c>
      <c r="M1512">
        <v>0.65</v>
      </c>
      <c r="N1512" t="s">
        <v>3183</v>
      </c>
      <c r="O1512" t="s">
        <v>3183</v>
      </c>
    </row>
    <row r="1513" spans="1:15" x14ac:dyDescent="0.25">
      <c r="A1513" t="str">
        <f t="shared" si="23"/>
        <v>15_EM_2_1</v>
      </c>
      <c r="B1513">
        <v>15</v>
      </c>
      <c r="C1513" t="s">
        <v>1701</v>
      </c>
      <c r="D1513">
        <v>2</v>
      </c>
      <c r="E1513">
        <v>1</v>
      </c>
      <c r="F1513">
        <v>465407.72682915273</v>
      </c>
      <c r="G1513">
        <v>9335.246504916624</v>
      </c>
      <c r="H1513">
        <v>2944.2411846752129</v>
      </c>
      <c r="I1513">
        <v>12279.487689591841</v>
      </c>
      <c r="J1513">
        <v>2.0057999999999998</v>
      </c>
      <c r="K1513">
        <v>4.0279999999999996</v>
      </c>
      <c r="L1513">
        <v>2.5363000000000002</v>
      </c>
      <c r="M1513">
        <v>0.65</v>
      </c>
      <c r="N1513" t="s">
        <v>3183</v>
      </c>
      <c r="O1513" t="s">
        <v>3183</v>
      </c>
    </row>
    <row r="1514" spans="1:15" x14ac:dyDescent="0.25">
      <c r="A1514" t="str">
        <f t="shared" si="23"/>
        <v>15_EM_3_1</v>
      </c>
      <c r="B1514">
        <v>15</v>
      </c>
      <c r="C1514" t="s">
        <v>1701</v>
      </c>
      <c r="D1514">
        <v>3</v>
      </c>
      <c r="E1514">
        <v>1</v>
      </c>
      <c r="F1514">
        <v>696751.07437335607</v>
      </c>
      <c r="G1514">
        <v>13969.61972017876</v>
      </c>
      <c r="H1514">
        <v>4432.7888687694976</v>
      </c>
      <c r="I1514">
        <v>18402.408588948259</v>
      </c>
      <c r="J1514">
        <v>2.0049999999999999</v>
      </c>
      <c r="K1514">
        <v>4.0410000000000004</v>
      </c>
      <c r="L1514">
        <v>2.5388000000000002</v>
      </c>
      <c r="M1514">
        <v>0.65</v>
      </c>
      <c r="N1514" t="s">
        <v>3183</v>
      </c>
      <c r="O1514" t="s">
        <v>3183</v>
      </c>
    </row>
    <row r="1515" spans="1:15" x14ac:dyDescent="0.25">
      <c r="A1515" t="str">
        <f t="shared" si="23"/>
        <v>15_EM_4_1</v>
      </c>
      <c r="B1515">
        <v>15</v>
      </c>
      <c r="C1515" t="s">
        <v>1701</v>
      </c>
      <c r="D1515">
        <v>4</v>
      </c>
      <c r="E1515">
        <v>1</v>
      </c>
      <c r="F1515">
        <v>929606.66704595578</v>
      </c>
      <c r="G1515">
        <v>18772.550478857102</v>
      </c>
      <c r="H1515">
        <v>5932.7120262448007</v>
      </c>
      <c r="I1515">
        <v>24705.262505101899</v>
      </c>
      <c r="J1515">
        <v>2.0194000000000001</v>
      </c>
      <c r="K1515">
        <v>4.0579999999999998</v>
      </c>
      <c r="L1515">
        <v>2.5554000000000001</v>
      </c>
      <c r="M1515">
        <v>0.65</v>
      </c>
      <c r="N1515" t="s">
        <v>3183</v>
      </c>
      <c r="O1515" t="s">
        <v>3183</v>
      </c>
    </row>
    <row r="1516" spans="1:15" x14ac:dyDescent="0.25">
      <c r="A1516" t="str">
        <f t="shared" si="23"/>
        <v>16_EM_1_1</v>
      </c>
      <c r="B1516">
        <v>16</v>
      </c>
      <c r="C1516" t="s">
        <v>1701</v>
      </c>
      <c r="D1516">
        <v>1</v>
      </c>
      <c r="E1516">
        <v>1</v>
      </c>
      <c r="F1516">
        <v>278798.79077949713</v>
      </c>
      <c r="G1516">
        <v>5691.7423651861754</v>
      </c>
      <c r="H1516">
        <v>1713.967042381046</v>
      </c>
      <c r="I1516">
        <v>7405.7094075672203</v>
      </c>
      <c r="J1516">
        <v>2.0415000000000001</v>
      </c>
      <c r="K1516">
        <v>4.6829999999999998</v>
      </c>
      <c r="L1516">
        <v>2.5710000000000002</v>
      </c>
      <c r="M1516">
        <v>0.65</v>
      </c>
      <c r="N1516" t="s">
        <v>3183</v>
      </c>
      <c r="O1516" t="s">
        <v>3183</v>
      </c>
    </row>
    <row r="1517" spans="1:15" x14ac:dyDescent="0.25">
      <c r="A1517" t="str">
        <f t="shared" si="23"/>
        <v>16_EM_2_1</v>
      </c>
      <c r="B1517">
        <v>16</v>
      </c>
      <c r="C1517" t="s">
        <v>1701</v>
      </c>
      <c r="D1517">
        <v>2</v>
      </c>
      <c r="E1517">
        <v>1</v>
      </c>
      <c r="F1517">
        <v>556387.03953914088</v>
      </c>
      <c r="G1517">
        <v>11160.128779179789</v>
      </c>
      <c r="H1517">
        <v>3434.2112360986521</v>
      </c>
      <c r="I1517">
        <v>14594.34001527844</v>
      </c>
      <c r="J1517">
        <v>2.0057999999999998</v>
      </c>
      <c r="K1517">
        <v>4.6980000000000004</v>
      </c>
      <c r="L1517">
        <v>2.5377000000000001</v>
      </c>
      <c r="M1517">
        <v>0.65</v>
      </c>
      <c r="N1517" t="s">
        <v>3183</v>
      </c>
      <c r="O1517" t="s">
        <v>3183</v>
      </c>
    </row>
    <row r="1518" spans="1:15" x14ac:dyDescent="0.25">
      <c r="A1518" t="str">
        <f t="shared" si="23"/>
        <v>16_EM_3_1</v>
      </c>
      <c r="B1518">
        <v>16</v>
      </c>
      <c r="C1518" t="s">
        <v>1701</v>
      </c>
      <c r="D1518">
        <v>3</v>
      </c>
      <c r="E1518">
        <v>1</v>
      </c>
      <c r="F1518">
        <v>832954.08567338937</v>
      </c>
      <c r="G1518">
        <v>16700.443313548789</v>
      </c>
      <c r="H1518">
        <v>5170.832513895868</v>
      </c>
      <c r="I1518">
        <v>21871.275827444661</v>
      </c>
      <c r="J1518">
        <v>2.0049999999999999</v>
      </c>
      <c r="K1518">
        <v>4.7140000000000004</v>
      </c>
      <c r="L1518">
        <v>2.5400999999999998</v>
      </c>
      <c r="M1518">
        <v>0.65</v>
      </c>
      <c r="N1518" t="s">
        <v>3183</v>
      </c>
      <c r="O1518" t="s">
        <v>3183</v>
      </c>
    </row>
    <row r="1519" spans="1:15" x14ac:dyDescent="0.25">
      <c r="A1519" t="str">
        <f t="shared" si="23"/>
        <v>16_EM_4_1</v>
      </c>
      <c r="B1519">
        <v>16</v>
      </c>
      <c r="C1519" t="s">
        <v>1701</v>
      </c>
      <c r="D1519">
        <v>4</v>
      </c>
      <c r="E1519">
        <v>1</v>
      </c>
      <c r="F1519">
        <v>1111328.9951961089</v>
      </c>
      <c r="G1519">
        <v>22442.265530680761</v>
      </c>
      <c r="H1519">
        <v>6920.2663535844531</v>
      </c>
      <c r="I1519">
        <v>29362.53188426522</v>
      </c>
      <c r="J1519">
        <v>2.0194000000000001</v>
      </c>
      <c r="K1519">
        <v>4.7329999999999997</v>
      </c>
      <c r="L1519">
        <v>2.5566</v>
      </c>
      <c r="M1519">
        <v>0.65</v>
      </c>
      <c r="N1519" t="s">
        <v>3183</v>
      </c>
      <c r="O1519" t="s">
        <v>3183</v>
      </c>
    </row>
    <row r="1520" spans="1:15" x14ac:dyDescent="0.25">
      <c r="A1520" t="str">
        <f t="shared" si="23"/>
        <v>17_EM_1_1</v>
      </c>
      <c r="B1520">
        <v>17</v>
      </c>
      <c r="C1520" t="s">
        <v>1701</v>
      </c>
      <c r="D1520">
        <v>1</v>
      </c>
      <c r="E1520">
        <v>1</v>
      </c>
      <c r="F1520">
        <v>330989.0088899291</v>
      </c>
      <c r="G1520">
        <v>6496.1705386006597</v>
      </c>
      <c r="H1520">
        <v>1746.829019239442</v>
      </c>
      <c r="I1520">
        <v>8242.9995578401031</v>
      </c>
      <c r="J1520">
        <v>1.9626999999999999</v>
      </c>
      <c r="K1520">
        <v>4.7729999999999997</v>
      </c>
      <c r="L1520">
        <v>2.4184999999999999</v>
      </c>
      <c r="M1520">
        <v>0.65</v>
      </c>
      <c r="N1520" t="s">
        <v>3183</v>
      </c>
      <c r="O1520" t="s">
        <v>3183</v>
      </c>
    </row>
    <row r="1521" spans="1:15" x14ac:dyDescent="0.25">
      <c r="A1521" t="str">
        <f t="shared" si="23"/>
        <v>17_EM_2_1</v>
      </c>
      <c r="B1521">
        <v>17</v>
      </c>
      <c r="C1521" t="s">
        <v>1701</v>
      </c>
      <c r="D1521">
        <v>2</v>
      </c>
      <c r="E1521">
        <v>1</v>
      </c>
      <c r="F1521">
        <v>660626.92535841535</v>
      </c>
      <c r="G1521">
        <v>12735.25922597184</v>
      </c>
      <c r="H1521">
        <v>3500.5205316598549</v>
      </c>
      <c r="I1521">
        <v>16235.779757631701</v>
      </c>
      <c r="J1521">
        <v>1.9278</v>
      </c>
      <c r="K1521">
        <v>4.7889999999999997</v>
      </c>
      <c r="L1521">
        <v>2.3856999999999999</v>
      </c>
      <c r="M1521">
        <v>0.65</v>
      </c>
      <c r="N1521" t="s">
        <v>3183</v>
      </c>
      <c r="O1521" t="s">
        <v>3183</v>
      </c>
    </row>
    <row r="1522" spans="1:15" x14ac:dyDescent="0.25">
      <c r="A1522" t="str">
        <f t="shared" si="23"/>
        <v>17_EM_3_1</v>
      </c>
      <c r="B1522">
        <v>17</v>
      </c>
      <c r="C1522" t="s">
        <v>1701</v>
      </c>
      <c r="D1522">
        <v>3</v>
      </c>
      <c r="E1522">
        <v>1</v>
      </c>
      <c r="F1522">
        <v>989280.74527418381</v>
      </c>
      <c r="G1522">
        <v>19064.066140533509</v>
      </c>
      <c r="H1522">
        <v>5271.8230474772317</v>
      </c>
      <c r="I1522">
        <v>24335.88918801074</v>
      </c>
      <c r="J1522">
        <v>1.9271</v>
      </c>
      <c r="K1522">
        <v>4.806</v>
      </c>
      <c r="L1522">
        <v>2.3879000000000001</v>
      </c>
      <c r="M1522">
        <v>0.65</v>
      </c>
      <c r="N1522" t="s">
        <v>3183</v>
      </c>
      <c r="O1522" t="s">
        <v>3183</v>
      </c>
    </row>
    <row r="1523" spans="1:15" x14ac:dyDescent="0.25">
      <c r="A1523" t="str">
        <f t="shared" si="23"/>
        <v>17_EM_4_1</v>
      </c>
      <c r="B1523">
        <v>17</v>
      </c>
      <c r="C1523" t="s">
        <v>1701</v>
      </c>
      <c r="D1523">
        <v>4</v>
      </c>
      <c r="E1523">
        <v>1</v>
      </c>
      <c r="F1523">
        <v>1319889.176858448</v>
      </c>
      <c r="G1523">
        <v>25620.58317500832</v>
      </c>
      <c r="H1523">
        <v>7052.4999349106874</v>
      </c>
      <c r="I1523">
        <v>32673.083109919011</v>
      </c>
      <c r="J1523">
        <v>1.9411</v>
      </c>
      <c r="K1523">
        <v>4.8239999999999998</v>
      </c>
      <c r="L1523">
        <v>2.4034</v>
      </c>
      <c r="M1523">
        <v>0.65</v>
      </c>
      <c r="N1523" t="s">
        <v>3183</v>
      </c>
      <c r="O1523" t="s">
        <v>3183</v>
      </c>
    </row>
    <row r="1524" spans="1:15" x14ac:dyDescent="0.25">
      <c r="A1524" t="str">
        <f t="shared" si="23"/>
        <v>18_EM_1_1</v>
      </c>
      <c r="B1524">
        <v>18</v>
      </c>
      <c r="C1524" t="s">
        <v>1701</v>
      </c>
      <c r="D1524">
        <v>1</v>
      </c>
      <c r="E1524">
        <v>1</v>
      </c>
      <c r="F1524">
        <v>383588.07241731358</v>
      </c>
      <c r="G1524">
        <v>7528.5084038081732</v>
      </c>
      <c r="H1524">
        <v>2007.7281564735399</v>
      </c>
      <c r="I1524">
        <v>9536.2365602817135</v>
      </c>
      <c r="J1524">
        <v>1.9626999999999999</v>
      </c>
      <c r="K1524">
        <v>5.4859999999999998</v>
      </c>
      <c r="L1524">
        <v>2.4239999999999999</v>
      </c>
      <c r="M1524">
        <v>0.65</v>
      </c>
      <c r="N1524" t="s">
        <v>3183</v>
      </c>
      <c r="O1524" t="s">
        <v>3183</v>
      </c>
    </row>
    <row r="1525" spans="1:15" x14ac:dyDescent="0.25">
      <c r="A1525" t="str">
        <f t="shared" si="23"/>
        <v>18_EM_2_1</v>
      </c>
      <c r="B1525">
        <v>18</v>
      </c>
      <c r="C1525" t="s">
        <v>1701</v>
      </c>
      <c r="D1525">
        <v>2</v>
      </c>
      <c r="E1525">
        <v>1</v>
      </c>
      <c r="F1525">
        <v>765610.34378480678</v>
      </c>
      <c r="G1525">
        <v>14759.08083657815</v>
      </c>
      <c r="H1525">
        <v>4023.408467675049</v>
      </c>
      <c r="I1525">
        <v>18782.489304253198</v>
      </c>
      <c r="J1525">
        <v>1.9278</v>
      </c>
      <c r="K1525">
        <v>5.5039999999999996</v>
      </c>
      <c r="L1525">
        <v>2.3912</v>
      </c>
      <c r="M1525">
        <v>0.65</v>
      </c>
      <c r="N1525" t="s">
        <v>3183</v>
      </c>
      <c r="O1525" t="s">
        <v>3183</v>
      </c>
    </row>
    <row r="1526" spans="1:15" x14ac:dyDescent="0.25">
      <c r="A1526" t="str">
        <f t="shared" si="23"/>
        <v>18_EM_3_1</v>
      </c>
      <c r="B1526">
        <v>18</v>
      </c>
      <c r="C1526" t="s">
        <v>1701</v>
      </c>
      <c r="D1526">
        <v>3</v>
      </c>
      <c r="E1526">
        <v>1</v>
      </c>
      <c r="F1526">
        <v>1146492.131058899</v>
      </c>
      <c r="G1526">
        <v>22093.629053752931</v>
      </c>
      <c r="H1526">
        <v>6059.4510201831508</v>
      </c>
      <c r="I1526">
        <v>28153.080073936078</v>
      </c>
      <c r="J1526">
        <v>1.9271</v>
      </c>
      <c r="K1526">
        <v>5.524</v>
      </c>
      <c r="L1526">
        <v>2.3934000000000002</v>
      </c>
      <c r="M1526">
        <v>0.65</v>
      </c>
      <c r="N1526" t="s">
        <v>3183</v>
      </c>
      <c r="O1526" t="s">
        <v>3183</v>
      </c>
    </row>
    <row r="1527" spans="1:15" x14ac:dyDescent="0.25">
      <c r="A1527" t="str">
        <f t="shared" si="23"/>
        <v>18_EM_4_1</v>
      </c>
      <c r="B1527">
        <v>18</v>
      </c>
      <c r="C1527" t="s">
        <v>1701</v>
      </c>
      <c r="D1527">
        <v>4</v>
      </c>
      <c r="E1527">
        <v>1</v>
      </c>
      <c r="F1527">
        <v>1529639.1467910521</v>
      </c>
      <c r="G1527">
        <v>29692.073906832149</v>
      </c>
      <c r="H1527">
        <v>8106.4015813997739</v>
      </c>
      <c r="I1527">
        <v>37798.475488231918</v>
      </c>
      <c r="J1527">
        <v>1.9411</v>
      </c>
      <c r="K1527">
        <v>5.5449999999999999</v>
      </c>
      <c r="L1527">
        <v>2.4089</v>
      </c>
      <c r="M1527">
        <v>0.65</v>
      </c>
      <c r="N1527" t="s">
        <v>3183</v>
      </c>
      <c r="O1527" t="s">
        <v>3183</v>
      </c>
    </row>
    <row r="1528" spans="1:15" x14ac:dyDescent="0.25">
      <c r="A1528" t="str">
        <f t="shared" si="23"/>
        <v>19_EM_1_1</v>
      </c>
      <c r="B1528">
        <v>19</v>
      </c>
      <c r="C1528" t="s">
        <v>1701</v>
      </c>
      <c r="D1528">
        <v>1</v>
      </c>
      <c r="E1528">
        <v>1</v>
      </c>
      <c r="F1528">
        <v>433730.17301539233</v>
      </c>
      <c r="G1528">
        <v>8512.6245765512722</v>
      </c>
      <c r="H1528">
        <v>2256.6246699607909</v>
      </c>
      <c r="I1528">
        <v>10769.249246512059</v>
      </c>
      <c r="J1528">
        <v>1.9626999999999999</v>
      </c>
      <c r="K1528">
        <v>6.1660000000000004</v>
      </c>
      <c r="L1528">
        <v>2.4281000000000001</v>
      </c>
      <c r="M1528">
        <v>0.65</v>
      </c>
      <c r="N1528" t="s">
        <v>3183</v>
      </c>
      <c r="O1528" t="s">
        <v>3183</v>
      </c>
    </row>
    <row r="1529" spans="1:15" x14ac:dyDescent="0.25">
      <c r="A1529" t="str">
        <f t="shared" si="23"/>
        <v>19_EM_2_1</v>
      </c>
      <c r="B1529">
        <v>19</v>
      </c>
      <c r="C1529" t="s">
        <v>1701</v>
      </c>
      <c r="D1529">
        <v>2</v>
      </c>
      <c r="E1529">
        <v>1</v>
      </c>
      <c r="F1529">
        <v>865689.86564028007</v>
      </c>
      <c r="G1529">
        <v>16688.36740531629</v>
      </c>
      <c r="H1529">
        <v>4522.2410264885766</v>
      </c>
      <c r="I1529">
        <v>21210.608431804871</v>
      </c>
      <c r="J1529">
        <v>1.9278</v>
      </c>
      <c r="K1529">
        <v>6.1859999999999999</v>
      </c>
      <c r="L1529">
        <v>2.3953000000000002</v>
      </c>
      <c r="M1529">
        <v>0.65</v>
      </c>
      <c r="N1529" t="s">
        <v>3183</v>
      </c>
      <c r="O1529" t="s">
        <v>3183</v>
      </c>
    </row>
    <row r="1530" spans="1:15" x14ac:dyDescent="0.25">
      <c r="A1530" t="str">
        <f t="shared" si="23"/>
        <v>19_EM_3_1</v>
      </c>
      <c r="B1530">
        <v>19</v>
      </c>
      <c r="C1530" t="s">
        <v>1701</v>
      </c>
      <c r="D1530">
        <v>3</v>
      </c>
      <c r="E1530">
        <v>1</v>
      </c>
      <c r="F1530">
        <v>1296359.9916734979</v>
      </c>
      <c r="G1530">
        <v>24981.677588757138</v>
      </c>
      <c r="H1530">
        <v>6810.8442919655536</v>
      </c>
      <c r="I1530">
        <v>31792.521880722699</v>
      </c>
      <c r="J1530">
        <v>1.9271</v>
      </c>
      <c r="K1530">
        <v>6.2089999999999996</v>
      </c>
      <c r="L1530">
        <v>2.3974000000000002</v>
      </c>
      <c r="M1530">
        <v>0.65</v>
      </c>
      <c r="N1530" t="s">
        <v>3183</v>
      </c>
      <c r="O1530" t="s">
        <v>3183</v>
      </c>
    </row>
    <row r="1531" spans="1:15" x14ac:dyDescent="0.25">
      <c r="A1531" t="str">
        <f t="shared" si="23"/>
        <v>19_EM_4_1</v>
      </c>
      <c r="B1531">
        <v>19</v>
      </c>
      <c r="C1531" t="s">
        <v>1701</v>
      </c>
      <c r="D1531">
        <v>4</v>
      </c>
      <c r="E1531">
        <v>1</v>
      </c>
      <c r="F1531">
        <v>1729591.453685812</v>
      </c>
      <c r="G1531">
        <v>33573.38061019138</v>
      </c>
      <c r="H1531">
        <v>9111.8186485104288</v>
      </c>
      <c r="I1531">
        <v>42685.19925870181</v>
      </c>
      <c r="J1531">
        <v>1.9411</v>
      </c>
      <c r="K1531">
        <v>6.2320000000000002</v>
      </c>
      <c r="L1531">
        <v>2.4129999999999998</v>
      </c>
      <c r="M1531">
        <v>0.65</v>
      </c>
      <c r="N1531" t="s">
        <v>3183</v>
      </c>
      <c r="O1531" t="s">
        <v>3183</v>
      </c>
    </row>
    <row r="1532" spans="1:15" x14ac:dyDescent="0.25">
      <c r="A1532" t="str">
        <f t="shared" si="23"/>
        <v>20_EM_1_1</v>
      </c>
      <c r="B1532">
        <v>20</v>
      </c>
      <c r="C1532" t="s">
        <v>1701</v>
      </c>
      <c r="D1532">
        <v>1</v>
      </c>
      <c r="E1532">
        <v>1</v>
      </c>
      <c r="F1532">
        <v>483872.27361347078</v>
      </c>
      <c r="G1532">
        <v>9496.740749294373</v>
      </c>
      <c r="H1532">
        <v>2505.5211834480419</v>
      </c>
      <c r="I1532">
        <v>12002.261932742411</v>
      </c>
      <c r="J1532">
        <v>1.9626999999999999</v>
      </c>
      <c r="K1532">
        <v>6.8460000000000001</v>
      </c>
      <c r="L1532">
        <v>2.4312999999999998</v>
      </c>
      <c r="M1532">
        <v>0.65</v>
      </c>
      <c r="N1532" t="s">
        <v>3183</v>
      </c>
      <c r="O1532" t="s">
        <v>3183</v>
      </c>
    </row>
    <row r="1533" spans="1:15" x14ac:dyDescent="0.25">
      <c r="A1533" t="str">
        <f t="shared" si="23"/>
        <v>20_EM_2_1</v>
      </c>
      <c r="B1533">
        <v>20</v>
      </c>
      <c r="C1533" t="s">
        <v>1701</v>
      </c>
      <c r="D1533">
        <v>2</v>
      </c>
      <c r="E1533">
        <v>1</v>
      </c>
      <c r="F1533">
        <v>965769.38749575312</v>
      </c>
      <c r="G1533">
        <v>18617.653974054429</v>
      </c>
      <c r="H1533">
        <v>5021.0735853021033</v>
      </c>
      <c r="I1533">
        <v>23638.727559356539</v>
      </c>
      <c r="J1533">
        <v>1.9278</v>
      </c>
      <c r="K1533">
        <v>6.8689999999999998</v>
      </c>
      <c r="L1533">
        <v>2.3984999999999999</v>
      </c>
      <c r="M1533">
        <v>0.65</v>
      </c>
      <c r="N1533" t="s">
        <v>3183</v>
      </c>
      <c r="O1533" t="s">
        <v>3183</v>
      </c>
    </row>
    <row r="1534" spans="1:15" x14ac:dyDescent="0.25">
      <c r="A1534" t="str">
        <f t="shared" si="23"/>
        <v>20_EM_3_1</v>
      </c>
      <c r="B1534">
        <v>20</v>
      </c>
      <c r="C1534" t="s">
        <v>1701</v>
      </c>
      <c r="D1534">
        <v>3</v>
      </c>
      <c r="E1534">
        <v>1</v>
      </c>
      <c r="F1534">
        <v>1446227.8522880981</v>
      </c>
      <c r="G1534">
        <v>27869.726123761349</v>
      </c>
      <c r="H1534">
        <v>7562.2375637479563</v>
      </c>
      <c r="I1534">
        <v>35431.963687509313</v>
      </c>
      <c r="J1534">
        <v>1.9271</v>
      </c>
      <c r="K1534">
        <v>6.8940000000000001</v>
      </c>
      <c r="L1534">
        <v>2.4007000000000001</v>
      </c>
      <c r="M1534">
        <v>0.65</v>
      </c>
      <c r="N1534" t="s">
        <v>3183</v>
      </c>
      <c r="O1534" t="s">
        <v>3183</v>
      </c>
    </row>
    <row r="1535" spans="1:15" x14ac:dyDescent="0.25">
      <c r="A1535" t="str">
        <f t="shared" si="23"/>
        <v>20_EM_4_1</v>
      </c>
      <c r="B1535">
        <v>20</v>
      </c>
      <c r="C1535" t="s">
        <v>1701</v>
      </c>
      <c r="D1535">
        <v>4</v>
      </c>
      <c r="E1535">
        <v>1</v>
      </c>
      <c r="F1535">
        <v>1929543.7605805709</v>
      </c>
      <c r="G1535">
        <v>37454.687313550603</v>
      </c>
      <c r="H1535">
        <v>10117.23571562108</v>
      </c>
      <c r="I1535">
        <v>47571.923029171681</v>
      </c>
      <c r="J1535">
        <v>1.9411</v>
      </c>
      <c r="K1535">
        <v>6.92</v>
      </c>
      <c r="L1535">
        <v>2.4161999999999999</v>
      </c>
      <c r="M1535">
        <v>0.65</v>
      </c>
      <c r="N1535" t="s">
        <v>3183</v>
      </c>
      <c r="O1535" t="s">
        <v>3183</v>
      </c>
    </row>
    <row r="1536" spans="1:15" x14ac:dyDescent="0.25">
      <c r="A1536" t="str">
        <f t="shared" si="23"/>
        <v>21_EM_1_1</v>
      </c>
      <c r="B1536">
        <v>21</v>
      </c>
      <c r="C1536" t="s">
        <v>1701</v>
      </c>
      <c r="D1536">
        <v>1</v>
      </c>
      <c r="E1536">
        <v>1</v>
      </c>
      <c r="F1536">
        <v>653092.83755387866</v>
      </c>
      <c r="G1536">
        <v>12817.95569139124</v>
      </c>
      <c r="H1536">
        <v>3345.0731286880341</v>
      </c>
      <c r="I1536">
        <v>16163.02882007928</v>
      </c>
      <c r="J1536">
        <v>1.9626999999999999</v>
      </c>
      <c r="K1536">
        <v>9.14</v>
      </c>
      <c r="L1536">
        <v>2.4384000000000001</v>
      </c>
      <c r="M1536">
        <v>0.65</v>
      </c>
      <c r="N1536" t="s">
        <v>3183</v>
      </c>
      <c r="O1536" t="s">
        <v>3183</v>
      </c>
    </row>
    <row r="1537" spans="1:15" x14ac:dyDescent="0.25">
      <c r="A1537" t="str">
        <f t="shared" si="23"/>
        <v>21_EM_2_1</v>
      </c>
      <c r="B1537">
        <v>21</v>
      </c>
      <c r="C1537" t="s">
        <v>1701</v>
      </c>
      <c r="D1537">
        <v>2</v>
      </c>
      <c r="E1537">
        <v>1</v>
      </c>
      <c r="F1537">
        <v>1303519.7594440409</v>
      </c>
      <c r="G1537">
        <v>25128.648871963291</v>
      </c>
      <c r="H1537">
        <v>6703.6839169345312</v>
      </c>
      <c r="I1537">
        <v>31832.33278889782</v>
      </c>
      <c r="J1537">
        <v>1.9278</v>
      </c>
      <c r="K1537">
        <v>9.1709999999999994</v>
      </c>
      <c r="L1537">
        <v>2.4056000000000002</v>
      </c>
      <c r="M1537">
        <v>0.65</v>
      </c>
      <c r="N1537" t="s">
        <v>3183</v>
      </c>
      <c r="O1537" t="s">
        <v>3183</v>
      </c>
    </row>
    <row r="1538" spans="1:15" x14ac:dyDescent="0.25">
      <c r="A1538" t="str">
        <f t="shared" si="23"/>
        <v>21_EM_3_1</v>
      </c>
      <c r="B1538">
        <v>21</v>
      </c>
      <c r="C1538" t="s">
        <v>1701</v>
      </c>
      <c r="D1538">
        <v>3</v>
      </c>
      <c r="E1538">
        <v>1</v>
      </c>
      <c r="F1538">
        <v>1952004.9056474611</v>
      </c>
      <c r="G1538">
        <v>37616.370080664266</v>
      </c>
      <c r="H1538">
        <v>10096.759538871849</v>
      </c>
      <c r="I1538">
        <v>47713.129619536121</v>
      </c>
      <c r="J1538">
        <v>1.9271</v>
      </c>
      <c r="K1538">
        <v>9.2040000000000006</v>
      </c>
      <c r="L1538">
        <v>2.4077999999999999</v>
      </c>
      <c r="M1538">
        <v>0.65</v>
      </c>
      <c r="N1538" t="s">
        <v>3183</v>
      </c>
      <c r="O1538" t="s">
        <v>3183</v>
      </c>
    </row>
    <row r="1539" spans="1:15" x14ac:dyDescent="0.25">
      <c r="A1539" t="str">
        <f t="shared" si="23"/>
        <v>21_EM_4_1</v>
      </c>
      <c r="B1539">
        <v>21</v>
      </c>
      <c r="C1539" t="s">
        <v>1701</v>
      </c>
      <c r="D1539">
        <v>4</v>
      </c>
      <c r="E1539">
        <v>1</v>
      </c>
      <c r="F1539">
        <v>2604346.8049351452</v>
      </c>
      <c r="G1539">
        <v>50553.398802181393</v>
      </c>
      <c r="H1539">
        <v>13508.604452144071</v>
      </c>
      <c r="I1539">
        <v>64062.003254325457</v>
      </c>
      <c r="J1539">
        <v>1.9411</v>
      </c>
      <c r="K1539">
        <v>9.24</v>
      </c>
      <c r="L1539">
        <v>2.4232999999999998</v>
      </c>
      <c r="M1539">
        <v>0.65</v>
      </c>
      <c r="N1539" t="s">
        <v>3183</v>
      </c>
      <c r="O1539" t="s">
        <v>3183</v>
      </c>
    </row>
    <row r="1540" spans="1:15" x14ac:dyDescent="0.25">
      <c r="A1540" t="str">
        <f t="shared" si="23"/>
        <v>1_NE_1_1</v>
      </c>
      <c r="B1540">
        <v>1</v>
      </c>
      <c r="C1540" t="s">
        <v>1370</v>
      </c>
      <c r="D1540">
        <v>1</v>
      </c>
      <c r="E1540">
        <v>1</v>
      </c>
      <c r="F1540">
        <v>1305.40161588758</v>
      </c>
      <c r="G1540">
        <v>27.01964646780856</v>
      </c>
      <c r="H1540">
        <v>119.4561058516898</v>
      </c>
      <c r="I1540">
        <v>146.47575231949841</v>
      </c>
      <c r="J1540">
        <v>2.0697999999999999</v>
      </c>
      <c r="K1540">
        <v>0.32600000000000001</v>
      </c>
      <c r="L1540">
        <v>5.6132999999999997</v>
      </c>
      <c r="M1540">
        <v>0.2</v>
      </c>
      <c r="N1540" t="s">
        <v>3183</v>
      </c>
      <c r="O1540" t="s">
        <v>3183</v>
      </c>
    </row>
    <row r="1541" spans="1:15" x14ac:dyDescent="0.25">
      <c r="A1541" t="str">
        <f t="shared" si="23"/>
        <v>1_NE_2_1</v>
      </c>
      <c r="B1541">
        <v>1</v>
      </c>
      <c r="C1541" t="s">
        <v>1370</v>
      </c>
      <c r="D1541">
        <v>2</v>
      </c>
      <c r="E1541">
        <v>1</v>
      </c>
      <c r="F1541">
        <v>2603.6003081539138</v>
      </c>
      <c r="G1541">
        <v>52.948892170858272</v>
      </c>
      <c r="H1541">
        <v>239.4876586008898</v>
      </c>
      <c r="I1541">
        <v>292.4365507717481</v>
      </c>
      <c r="J1541">
        <v>2.0337000000000001</v>
      </c>
      <c r="K1541">
        <v>0.32800000000000001</v>
      </c>
      <c r="L1541">
        <v>5.6166999999999998</v>
      </c>
      <c r="M1541">
        <v>0.2</v>
      </c>
      <c r="N1541" t="s">
        <v>3183</v>
      </c>
      <c r="O1541" t="s">
        <v>3183</v>
      </c>
    </row>
    <row r="1542" spans="1:15" x14ac:dyDescent="0.25">
      <c r="A1542" t="str">
        <f t="shared" si="23"/>
        <v>1_NE_3_1</v>
      </c>
      <c r="B1542">
        <v>1</v>
      </c>
      <c r="C1542" t="s">
        <v>1370</v>
      </c>
      <c r="D1542">
        <v>3</v>
      </c>
      <c r="E1542">
        <v>1</v>
      </c>
      <c r="F1542">
        <v>3895.8735455575111</v>
      </c>
      <c r="G1542">
        <v>79.231859034863248</v>
      </c>
      <c r="H1542">
        <v>360.57256803729189</v>
      </c>
      <c r="I1542">
        <v>439.80442707215519</v>
      </c>
      <c r="J1542">
        <v>2.0337000000000001</v>
      </c>
      <c r="K1542">
        <v>0.32900000000000001</v>
      </c>
      <c r="L1542">
        <v>5.6574</v>
      </c>
      <c r="M1542">
        <v>0.2</v>
      </c>
      <c r="N1542" t="s">
        <v>3183</v>
      </c>
      <c r="O1542" t="s">
        <v>3183</v>
      </c>
    </row>
    <row r="1543" spans="1:15" x14ac:dyDescent="0.25">
      <c r="A1543" t="str">
        <f t="shared" si="23"/>
        <v>1_NE_4_1</v>
      </c>
      <c r="B1543">
        <v>1</v>
      </c>
      <c r="C1543" t="s">
        <v>1370</v>
      </c>
      <c r="D1543">
        <v>4</v>
      </c>
      <c r="E1543">
        <v>1</v>
      </c>
      <c r="F1543">
        <v>5200.78889195599</v>
      </c>
      <c r="G1543">
        <v>106.6117254959043</v>
      </c>
      <c r="H1543">
        <v>482.14469800169638</v>
      </c>
      <c r="I1543">
        <v>588.75642349760074</v>
      </c>
      <c r="J1543">
        <v>2.0499000000000001</v>
      </c>
      <c r="K1543">
        <v>0.33</v>
      </c>
      <c r="L1543">
        <v>5.6982999999999997</v>
      </c>
      <c r="M1543">
        <v>0.2</v>
      </c>
      <c r="N1543" t="s">
        <v>3183</v>
      </c>
      <c r="O1543" t="s">
        <v>3183</v>
      </c>
    </row>
    <row r="1544" spans="1:15" x14ac:dyDescent="0.25">
      <c r="A1544" t="str">
        <f t="shared" ref="A1544:A1607" si="24">B1544&amp;"_"&amp;C1544&amp;"_"&amp;D1544&amp;"_"&amp;E1544</f>
        <v>2_NE_1_1</v>
      </c>
      <c r="B1544">
        <v>2</v>
      </c>
      <c r="C1544" t="s">
        <v>1370</v>
      </c>
      <c r="D1544">
        <v>1</v>
      </c>
      <c r="E1544">
        <v>1</v>
      </c>
      <c r="F1544">
        <v>7225.3628255238009</v>
      </c>
      <c r="G1544">
        <v>149.55301630644851</v>
      </c>
      <c r="H1544">
        <v>187.58956454234581</v>
      </c>
      <c r="I1544">
        <v>337.1425808487943</v>
      </c>
      <c r="J1544">
        <v>2.0697999999999999</v>
      </c>
      <c r="K1544">
        <v>0.51300000000000001</v>
      </c>
      <c r="L1544">
        <v>3.653</v>
      </c>
      <c r="M1544">
        <v>0.2</v>
      </c>
      <c r="N1544" t="s">
        <v>3183</v>
      </c>
      <c r="O1544" t="s">
        <v>3183</v>
      </c>
    </row>
    <row r="1545" spans="1:15" x14ac:dyDescent="0.25">
      <c r="A1545" t="str">
        <f t="shared" si="24"/>
        <v>2_NE_2_1</v>
      </c>
      <c r="B1545">
        <v>2</v>
      </c>
      <c r="C1545" t="s">
        <v>1370</v>
      </c>
      <c r="D1545">
        <v>2</v>
      </c>
      <c r="E1545">
        <v>1</v>
      </c>
      <c r="F1545">
        <v>14410.85766257981</v>
      </c>
      <c r="G1545">
        <v>293.07069371433539</v>
      </c>
      <c r="H1545">
        <v>378.24817920474578</v>
      </c>
      <c r="I1545">
        <v>671.31887291908129</v>
      </c>
      <c r="J1545">
        <v>2.0337000000000001</v>
      </c>
      <c r="K1545">
        <v>0.51700000000000002</v>
      </c>
      <c r="L1545">
        <v>3.6438999999999999</v>
      </c>
      <c r="M1545">
        <v>0.2</v>
      </c>
      <c r="N1545" t="s">
        <v>3183</v>
      </c>
      <c r="O1545" t="s">
        <v>3183</v>
      </c>
    </row>
    <row r="1546" spans="1:15" x14ac:dyDescent="0.25">
      <c r="A1546" t="str">
        <f t="shared" si="24"/>
        <v>2_NE_3_1</v>
      </c>
      <c r="B1546">
        <v>2</v>
      </c>
      <c r="C1546" t="s">
        <v>1370</v>
      </c>
      <c r="D1546">
        <v>3</v>
      </c>
      <c r="E1546">
        <v>1</v>
      </c>
      <c r="F1546">
        <v>21563.55526637943</v>
      </c>
      <c r="G1546">
        <v>438.54620823216783</v>
      </c>
      <c r="H1546">
        <v>573.29316286555718</v>
      </c>
      <c r="I1546">
        <v>1011.839371097725</v>
      </c>
      <c r="J1546">
        <v>2.0337000000000001</v>
      </c>
      <c r="K1546">
        <v>0.52300000000000002</v>
      </c>
      <c r="L1546">
        <v>3.6749000000000001</v>
      </c>
      <c r="M1546">
        <v>0.2</v>
      </c>
      <c r="N1546" t="s">
        <v>3183</v>
      </c>
      <c r="O1546" t="s">
        <v>3183</v>
      </c>
    </row>
    <row r="1547" spans="1:15" x14ac:dyDescent="0.25">
      <c r="A1547" t="str">
        <f t="shared" si="24"/>
        <v>2_NE_4_1</v>
      </c>
      <c r="B1547">
        <v>2</v>
      </c>
      <c r="C1547" t="s">
        <v>1370</v>
      </c>
      <c r="D1547">
        <v>4</v>
      </c>
      <c r="E1547">
        <v>1</v>
      </c>
      <c r="F1547">
        <v>28786.226603362869</v>
      </c>
      <c r="G1547">
        <v>590.09303251038205</v>
      </c>
      <c r="H1547">
        <v>772.16818934238108</v>
      </c>
      <c r="I1547">
        <v>1362.2612218527629</v>
      </c>
      <c r="J1547">
        <v>2.0499000000000001</v>
      </c>
      <c r="K1547">
        <v>0.52800000000000002</v>
      </c>
      <c r="L1547">
        <v>3.7166000000000001</v>
      </c>
      <c r="M1547">
        <v>0.2</v>
      </c>
      <c r="N1547" t="s">
        <v>3183</v>
      </c>
      <c r="O1547" t="s">
        <v>3183</v>
      </c>
    </row>
    <row r="1548" spans="1:15" x14ac:dyDescent="0.25">
      <c r="A1548" t="str">
        <f t="shared" si="24"/>
        <v>3_NE_1_1</v>
      </c>
      <c r="B1548">
        <v>3</v>
      </c>
      <c r="C1548" t="s">
        <v>1370</v>
      </c>
      <c r="D1548">
        <v>1</v>
      </c>
      <c r="E1548">
        <v>1</v>
      </c>
      <c r="F1548">
        <v>16556.827105119879</v>
      </c>
      <c r="G1548">
        <v>342.69883656057578</v>
      </c>
      <c r="H1548">
        <v>295.0307878622263</v>
      </c>
      <c r="I1548">
        <v>637.72962442280209</v>
      </c>
      <c r="J1548">
        <v>2.0697999999999999</v>
      </c>
      <c r="K1548">
        <v>0.80600000000000005</v>
      </c>
      <c r="L1548">
        <v>3.4096000000000002</v>
      </c>
      <c r="M1548">
        <v>0.2</v>
      </c>
      <c r="N1548" t="s">
        <v>3183</v>
      </c>
      <c r="O1548" t="s">
        <v>3183</v>
      </c>
    </row>
    <row r="1549" spans="1:15" x14ac:dyDescent="0.25">
      <c r="A1549" t="str">
        <f t="shared" si="24"/>
        <v>3_NE_2_1</v>
      </c>
      <c r="B1549">
        <v>3</v>
      </c>
      <c r="C1549" t="s">
        <v>1370</v>
      </c>
      <c r="D1549">
        <v>2</v>
      </c>
      <c r="E1549">
        <v>1</v>
      </c>
      <c r="F1549">
        <v>33022.297221251138</v>
      </c>
      <c r="G1549">
        <v>671.56777072354521</v>
      </c>
      <c r="H1549">
        <v>597.06284631082633</v>
      </c>
      <c r="I1549">
        <v>1268.630617034371</v>
      </c>
      <c r="J1549">
        <v>2.0337000000000001</v>
      </c>
      <c r="K1549">
        <v>0.81699999999999995</v>
      </c>
      <c r="L1549">
        <v>3.399</v>
      </c>
      <c r="M1549">
        <v>0.2</v>
      </c>
      <c r="N1549" t="s">
        <v>3183</v>
      </c>
      <c r="O1549" t="s">
        <v>3183</v>
      </c>
    </row>
    <row r="1550" spans="1:15" x14ac:dyDescent="0.25">
      <c r="A1550" t="str">
        <f t="shared" si="24"/>
        <v>3_NE_3_1</v>
      </c>
      <c r="B1550">
        <v>3</v>
      </c>
      <c r="C1550" t="s">
        <v>1370</v>
      </c>
      <c r="D1550">
        <v>3</v>
      </c>
      <c r="E1550">
        <v>1</v>
      </c>
      <c r="F1550">
        <v>49412.612894115657</v>
      </c>
      <c r="G1550">
        <v>1004.923063746563</v>
      </c>
      <c r="H1550">
        <v>908.73717778705259</v>
      </c>
      <c r="I1550">
        <v>1913.660241533616</v>
      </c>
      <c r="J1550">
        <v>2.0337000000000001</v>
      </c>
      <c r="K1550">
        <v>0.82799999999999996</v>
      </c>
      <c r="L1550">
        <v>3.4287999999999998</v>
      </c>
      <c r="M1550">
        <v>0.2</v>
      </c>
      <c r="N1550" t="s">
        <v>3183</v>
      </c>
      <c r="O1550" t="s">
        <v>3183</v>
      </c>
    </row>
    <row r="1551" spans="1:15" x14ac:dyDescent="0.25">
      <c r="A1551" t="str">
        <f t="shared" si="24"/>
        <v>3_NE_4_1</v>
      </c>
      <c r="B1551">
        <v>3</v>
      </c>
      <c r="C1551" t="s">
        <v>1370</v>
      </c>
      <c r="D1551">
        <v>4</v>
      </c>
      <c r="E1551">
        <v>1</v>
      </c>
      <c r="F1551">
        <v>65963.27248744489</v>
      </c>
      <c r="G1551">
        <v>1352.1906859399819</v>
      </c>
      <c r="H1551">
        <v>1229.512925687307</v>
      </c>
      <c r="I1551">
        <v>2581.7036116272889</v>
      </c>
      <c r="J1551">
        <v>2.0499000000000001</v>
      </c>
      <c r="K1551">
        <v>0.84099999999999997</v>
      </c>
      <c r="L1551">
        <v>3.4706000000000001</v>
      </c>
      <c r="M1551">
        <v>0.2</v>
      </c>
      <c r="N1551" t="s">
        <v>3183</v>
      </c>
      <c r="O1551" t="s">
        <v>3183</v>
      </c>
    </row>
    <row r="1552" spans="1:15" x14ac:dyDescent="0.25">
      <c r="A1552" t="str">
        <f t="shared" si="24"/>
        <v>4_NE_1_1</v>
      </c>
      <c r="B1552">
        <v>4</v>
      </c>
      <c r="C1552" t="s">
        <v>1370</v>
      </c>
      <c r="D1552">
        <v>1</v>
      </c>
      <c r="E1552">
        <v>1</v>
      </c>
      <c r="F1552">
        <v>26590.659663825329</v>
      </c>
      <c r="G1552">
        <v>550.38251425318583</v>
      </c>
      <c r="H1552">
        <v>410.33356410795182</v>
      </c>
      <c r="I1552">
        <v>960.71607836113765</v>
      </c>
      <c r="J1552">
        <v>2.0697999999999999</v>
      </c>
      <c r="K1552">
        <v>1.121</v>
      </c>
      <c r="L1552">
        <v>3.3376999999999999</v>
      </c>
      <c r="M1552">
        <v>0.2</v>
      </c>
      <c r="N1552" t="s">
        <v>3183</v>
      </c>
      <c r="O1552" t="s">
        <v>3183</v>
      </c>
    </row>
    <row r="1553" spans="1:15" x14ac:dyDescent="0.25">
      <c r="A1553" t="str">
        <f t="shared" si="24"/>
        <v>4_NE_2_1</v>
      </c>
      <c r="B1553">
        <v>4</v>
      </c>
      <c r="C1553" t="s">
        <v>1370</v>
      </c>
      <c r="D1553">
        <v>2</v>
      </c>
      <c r="E1553">
        <v>1</v>
      </c>
      <c r="F1553">
        <v>53034.597821973002</v>
      </c>
      <c r="G1553">
        <v>1078.553875034524</v>
      </c>
      <c r="H1553">
        <v>831.88834271735175</v>
      </c>
      <c r="I1553">
        <v>1910.442217751875</v>
      </c>
      <c r="J1553">
        <v>2.0337000000000001</v>
      </c>
      <c r="K1553">
        <v>1.1379999999999999</v>
      </c>
      <c r="L1553">
        <v>3.3266</v>
      </c>
      <c r="M1553">
        <v>0.2</v>
      </c>
      <c r="N1553" t="s">
        <v>3183</v>
      </c>
      <c r="O1553" t="s">
        <v>3183</v>
      </c>
    </row>
    <row r="1554" spans="1:15" x14ac:dyDescent="0.25">
      <c r="A1554" t="str">
        <f t="shared" si="24"/>
        <v>4_NE_3_1</v>
      </c>
      <c r="B1554">
        <v>4</v>
      </c>
      <c r="C1554" t="s">
        <v>1370</v>
      </c>
      <c r="D1554">
        <v>3</v>
      </c>
      <c r="E1554">
        <v>1</v>
      </c>
      <c r="F1554">
        <v>79357.836149746028</v>
      </c>
      <c r="G1554">
        <v>1613.930435267418</v>
      </c>
      <c r="H1554">
        <v>1268.725876727194</v>
      </c>
      <c r="I1554">
        <v>2882.6563119946122</v>
      </c>
      <c r="J1554">
        <v>2.0337000000000001</v>
      </c>
      <c r="K1554">
        <v>1.157</v>
      </c>
      <c r="L1554">
        <v>3.3559999999999999</v>
      </c>
      <c r="M1554">
        <v>0.2</v>
      </c>
      <c r="N1554" t="s">
        <v>3183</v>
      </c>
      <c r="O1554" t="s">
        <v>3183</v>
      </c>
    </row>
    <row r="1555" spans="1:15" x14ac:dyDescent="0.25">
      <c r="A1555" t="str">
        <f t="shared" si="24"/>
        <v>4_NE_4_1</v>
      </c>
      <c r="B1555">
        <v>4</v>
      </c>
      <c r="C1555" t="s">
        <v>1370</v>
      </c>
      <c r="D1555">
        <v>4</v>
      </c>
      <c r="E1555">
        <v>1</v>
      </c>
      <c r="F1555">
        <v>105938.5906423718</v>
      </c>
      <c r="G1555">
        <v>2171.6505283374022</v>
      </c>
      <c r="H1555">
        <v>1720.3219110330811</v>
      </c>
      <c r="I1555">
        <v>3891.9724393704828</v>
      </c>
      <c r="J1555">
        <v>2.0499000000000001</v>
      </c>
      <c r="K1555">
        <v>1.177</v>
      </c>
      <c r="L1555">
        <v>3.3978000000000002</v>
      </c>
      <c r="M1555">
        <v>0.2</v>
      </c>
      <c r="N1555" t="s">
        <v>3183</v>
      </c>
      <c r="O1555" t="s">
        <v>3183</v>
      </c>
    </row>
    <row r="1556" spans="1:15" x14ac:dyDescent="0.25">
      <c r="A1556" t="str">
        <f t="shared" si="24"/>
        <v>5_NE_1_1</v>
      </c>
      <c r="B1556">
        <v>5</v>
      </c>
      <c r="C1556" t="s">
        <v>1370</v>
      </c>
      <c r="D1556">
        <v>1</v>
      </c>
      <c r="E1556">
        <v>1</v>
      </c>
      <c r="F1556">
        <v>36624.492222530796</v>
      </c>
      <c r="G1556">
        <v>758.06619194579571</v>
      </c>
      <c r="H1556">
        <v>525.63634035367738</v>
      </c>
      <c r="I1556">
        <v>1283.702532299473</v>
      </c>
      <c r="J1556">
        <v>2.0697999999999999</v>
      </c>
      <c r="K1556">
        <v>1.4359999999999999</v>
      </c>
      <c r="L1556">
        <v>3.3052000000000001</v>
      </c>
      <c r="M1556">
        <v>0.2</v>
      </c>
      <c r="N1556" t="s">
        <v>3183</v>
      </c>
      <c r="O1556" t="s">
        <v>3183</v>
      </c>
    </row>
    <row r="1557" spans="1:15" x14ac:dyDescent="0.25">
      <c r="A1557" t="str">
        <f t="shared" si="24"/>
        <v>5_NE_2_1</v>
      </c>
      <c r="B1557">
        <v>5</v>
      </c>
      <c r="C1557" t="s">
        <v>1370</v>
      </c>
      <c r="D1557">
        <v>2</v>
      </c>
      <c r="E1557">
        <v>1</v>
      </c>
      <c r="F1557">
        <v>73046.898422694852</v>
      </c>
      <c r="G1557">
        <v>1485.5399793455019</v>
      </c>
      <c r="H1557">
        <v>1066.7138391238771</v>
      </c>
      <c r="I1557">
        <v>2552.253818469379</v>
      </c>
      <c r="J1557">
        <v>2.0337000000000001</v>
      </c>
      <c r="K1557">
        <v>1.4590000000000001</v>
      </c>
      <c r="L1557">
        <v>3.2938000000000001</v>
      </c>
      <c r="M1557">
        <v>0.2</v>
      </c>
      <c r="N1557" t="s">
        <v>3183</v>
      </c>
      <c r="O1557" t="s">
        <v>3183</v>
      </c>
    </row>
    <row r="1558" spans="1:15" x14ac:dyDescent="0.25">
      <c r="A1558" t="str">
        <f t="shared" si="24"/>
        <v>5_NE_3_1</v>
      </c>
      <c r="B1558">
        <v>5</v>
      </c>
      <c r="C1558" t="s">
        <v>1370</v>
      </c>
      <c r="D1558">
        <v>3</v>
      </c>
      <c r="E1558">
        <v>1</v>
      </c>
      <c r="F1558">
        <v>109303.05940537641</v>
      </c>
      <c r="G1558">
        <v>2222.937806788274</v>
      </c>
      <c r="H1558">
        <v>1628.7145756673351</v>
      </c>
      <c r="I1558">
        <v>3851.6523824556079</v>
      </c>
      <c r="J1558">
        <v>2.0337000000000001</v>
      </c>
      <c r="K1558">
        <v>1.4850000000000001</v>
      </c>
      <c r="L1558">
        <v>3.3231000000000002</v>
      </c>
      <c r="M1558">
        <v>0.2</v>
      </c>
      <c r="N1558" t="s">
        <v>3183</v>
      </c>
      <c r="O1558" t="s">
        <v>3183</v>
      </c>
    </row>
    <row r="1559" spans="1:15" x14ac:dyDescent="0.25">
      <c r="A1559" t="str">
        <f t="shared" si="24"/>
        <v>5_NE_4_1</v>
      </c>
      <c r="B1559">
        <v>5</v>
      </c>
      <c r="C1559" t="s">
        <v>1370</v>
      </c>
      <c r="D1559">
        <v>4</v>
      </c>
      <c r="E1559">
        <v>1</v>
      </c>
      <c r="F1559">
        <v>145913.9087972987</v>
      </c>
      <c r="G1559">
        <v>2991.110370734822</v>
      </c>
      <c r="H1559">
        <v>2211.1308963788538</v>
      </c>
      <c r="I1559">
        <v>5202.2412671136763</v>
      </c>
      <c r="J1559">
        <v>2.0499000000000001</v>
      </c>
      <c r="K1559">
        <v>1.512</v>
      </c>
      <c r="L1559">
        <v>3.3649</v>
      </c>
      <c r="M1559">
        <v>0.2</v>
      </c>
      <c r="N1559" t="s">
        <v>3183</v>
      </c>
      <c r="O1559" t="s">
        <v>3183</v>
      </c>
    </row>
    <row r="1560" spans="1:15" x14ac:dyDescent="0.25">
      <c r="A1560" t="str">
        <f t="shared" si="24"/>
        <v>6_NE_1_1</v>
      </c>
      <c r="B1560">
        <v>6</v>
      </c>
      <c r="C1560" t="s">
        <v>1370</v>
      </c>
      <c r="D1560">
        <v>1</v>
      </c>
      <c r="E1560">
        <v>1</v>
      </c>
      <c r="F1560">
        <v>46658.324781236253</v>
      </c>
      <c r="G1560">
        <v>965.7498696384057</v>
      </c>
      <c r="H1560">
        <v>640.93911659940272</v>
      </c>
      <c r="I1560">
        <v>1606.688986237808</v>
      </c>
      <c r="J1560">
        <v>2.0697999999999999</v>
      </c>
      <c r="K1560">
        <v>1.7509999999999999</v>
      </c>
      <c r="L1560">
        <v>3.2866</v>
      </c>
      <c r="M1560">
        <v>0.2</v>
      </c>
      <c r="N1560" t="s">
        <v>3183</v>
      </c>
      <c r="O1560" t="s">
        <v>3183</v>
      </c>
    </row>
    <row r="1561" spans="1:15" x14ac:dyDescent="0.25">
      <c r="A1561" t="str">
        <f t="shared" si="24"/>
        <v>6_NE_2_1</v>
      </c>
      <c r="B1561">
        <v>6</v>
      </c>
      <c r="C1561" t="s">
        <v>1370</v>
      </c>
      <c r="D1561">
        <v>2</v>
      </c>
      <c r="E1561">
        <v>1</v>
      </c>
      <c r="F1561">
        <v>93059.199023416732</v>
      </c>
      <c r="G1561">
        <v>1892.5260836564801</v>
      </c>
      <c r="H1561">
        <v>1301.5393355304029</v>
      </c>
      <c r="I1561">
        <v>3194.065419186883</v>
      </c>
      <c r="J1561">
        <v>2.0337000000000001</v>
      </c>
      <c r="K1561">
        <v>1.78</v>
      </c>
      <c r="L1561">
        <v>3.2751999999999999</v>
      </c>
      <c r="M1561">
        <v>0.2</v>
      </c>
      <c r="N1561" t="s">
        <v>3183</v>
      </c>
      <c r="O1561" t="s">
        <v>3183</v>
      </c>
    </row>
    <row r="1562" spans="1:15" x14ac:dyDescent="0.25">
      <c r="A1562" t="str">
        <f t="shared" si="24"/>
        <v>6_NE_3_1</v>
      </c>
      <c r="B1562">
        <v>6</v>
      </c>
      <c r="C1562" t="s">
        <v>1370</v>
      </c>
      <c r="D1562">
        <v>3</v>
      </c>
      <c r="E1562">
        <v>1</v>
      </c>
      <c r="F1562">
        <v>139248.28266100679</v>
      </c>
      <c r="G1562">
        <v>2831.9451783091281</v>
      </c>
      <c r="H1562">
        <v>1988.703274607476</v>
      </c>
      <c r="I1562">
        <v>4820.6484529166046</v>
      </c>
      <c r="J1562">
        <v>2.0337000000000001</v>
      </c>
      <c r="K1562">
        <v>1.8129999999999999</v>
      </c>
      <c r="L1562">
        <v>3.3043</v>
      </c>
      <c r="M1562">
        <v>0.2</v>
      </c>
      <c r="N1562" t="s">
        <v>3183</v>
      </c>
      <c r="O1562" t="s">
        <v>3183</v>
      </c>
    </row>
    <row r="1563" spans="1:15" x14ac:dyDescent="0.25">
      <c r="A1563" t="str">
        <f t="shared" si="24"/>
        <v>6_NE_4_1</v>
      </c>
      <c r="B1563">
        <v>6</v>
      </c>
      <c r="C1563" t="s">
        <v>1370</v>
      </c>
      <c r="D1563">
        <v>4</v>
      </c>
      <c r="E1563">
        <v>1</v>
      </c>
      <c r="F1563">
        <v>185889.22695222561</v>
      </c>
      <c r="G1563">
        <v>3810.5702131322419</v>
      </c>
      <c r="H1563">
        <v>2701.9398817246279</v>
      </c>
      <c r="I1563">
        <v>6512.5100948568706</v>
      </c>
      <c r="J1563">
        <v>2.0499000000000001</v>
      </c>
      <c r="K1563">
        <v>1.8480000000000001</v>
      </c>
      <c r="L1563">
        <v>3.3460999999999999</v>
      </c>
      <c r="M1563">
        <v>0.2</v>
      </c>
      <c r="N1563" t="s">
        <v>3183</v>
      </c>
      <c r="O1563" t="s">
        <v>3183</v>
      </c>
    </row>
    <row r="1564" spans="1:15" x14ac:dyDescent="0.25">
      <c r="A1564" t="str">
        <f t="shared" si="24"/>
        <v>7_NE_1_1</v>
      </c>
      <c r="B1564">
        <v>7</v>
      </c>
      <c r="C1564" t="s">
        <v>1370</v>
      </c>
      <c r="D1564">
        <v>1</v>
      </c>
      <c r="E1564">
        <v>1</v>
      </c>
      <c r="F1564">
        <v>56692.157339941703</v>
      </c>
      <c r="G1564">
        <v>1173.4335473310159</v>
      </c>
      <c r="H1564">
        <v>756.2418928451284</v>
      </c>
      <c r="I1564">
        <v>1929.6754401761441</v>
      </c>
      <c r="J1564">
        <v>2.0697999999999999</v>
      </c>
      <c r="K1564">
        <v>2.0659999999999998</v>
      </c>
      <c r="L1564">
        <v>3.2747000000000002</v>
      </c>
      <c r="M1564">
        <v>0.2</v>
      </c>
      <c r="N1564" t="s">
        <v>3183</v>
      </c>
      <c r="O1564" t="s">
        <v>3183</v>
      </c>
    </row>
    <row r="1565" spans="1:15" x14ac:dyDescent="0.25">
      <c r="A1565" t="str">
        <f t="shared" si="24"/>
        <v>7_NE_2_1</v>
      </c>
      <c r="B1565">
        <v>7</v>
      </c>
      <c r="C1565" t="s">
        <v>1370</v>
      </c>
      <c r="D1565">
        <v>2</v>
      </c>
      <c r="E1565">
        <v>1</v>
      </c>
      <c r="F1565">
        <v>113071.4996241386</v>
      </c>
      <c r="G1565">
        <v>2299.512187967458</v>
      </c>
      <c r="H1565">
        <v>1536.3648319369281</v>
      </c>
      <c r="I1565">
        <v>3835.877019904387</v>
      </c>
      <c r="J1565">
        <v>2.0337000000000001</v>
      </c>
      <c r="K1565">
        <v>2.1019999999999999</v>
      </c>
      <c r="L1565">
        <v>3.2631000000000001</v>
      </c>
      <c r="M1565">
        <v>0.2</v>
      </c>
      <c r="N1565" t="s">
        <v>3183</v>
      </c>
      <c r="O1565" t="s">
        <v>3183</v>
      </c>
    </row>
    <row r="1566" spans="1:15" x14ac:dyDescent="0.25">
      <c r="A1566" t="str">
        <f t="shared" si="24"/>
        <v>7_NE_3_1</v>
      </c>
      <c r="B1566">
        <v>7</v>
      </c>
      <c r="C1566" t="s">
        <v>1370</v>
      </c>
      <c r="D1566">
        <v>3</v>
      </c>
      <c r="E1566">
        <v>1</v>
      </c>
      <c r="F1566">
        <v>169193.50591663711</v>
      </c>
      <c r="G1566">
        <v>3440.952549829984</v>
      </c>
      <c r="H1566">
        <v>2348.6919735476181</v>
      </c>
      <c r="I1566">
        <v>5789.6445233776012</v>
      </c>
      <c r="J1566">
        <v>2.0337000000000001</v>
      </c>
      <c r="K1566">
        <v>2.141</v>
      </c>
      <c r="L1566">
        <v>3.2921999999999998</v>
      </c>
      <c r="M1566">
        <v>0.2</v>
      </c>
      <c r="N1566" t="s">
        <v>3183</v>
      </c>
      <c r="O1566" t="s">
        <v>3183</v>
      </c>
    </row>
    <row r="1567" spans="1:15" x14ac:dyDescent="0.25">
      <c r="A1567" t="str">
        <f t="shared" si="24"/>
        <v>7_NE_4_1</v>
      </c>
      <c r="B1567">
        <v>7</v>
      </c>
      <c r="C1567" t="s">
        <v>1370</v>
      </c>
      <c r="D1567">
        <v>4</v>
      </c>
      <c r="E1567">
        <v>1</v>
      </c>
      <c r="F1567">
        <v>225864.54510715249</v>
      </c>
      <c r="G1567">
        <v>4630.0300555296617</v>
      </c>
      <c r="H1567">
        <v>3192.748867070402</v>
      </c>
      <c r="I1567">
        <v>7822.7789226000641</v>
      </c>
      <c r="J1567">
        <v>2.0499000000000001</v>
      </c>
      <c r="K1567">
        <v>2.1840000000000002</v>
      </c>
      <c r="L1567">
        <v>3.3340000000000001</v>
      </c>
      <c r="M1567">
        <v>0.2</v>
      </c>
      <c r="N1567" t="s">
        <v>3183</v>
      </c>
      <c r="O1567" t="s">
        <v>3183</v>
      </c>
    </row>
    <row r="1568" spans="1:15" x14ac:dyDescent="0.25">
      <c r="A1568" t="str">
        <f t="shared" si="24"/>
        <v>8_NE_1_1</v>
      </c>
      <c r="B1568">
        <v>8</v>
      </c>
      <c r="C1568" t="s">
        <v>1370</v>
      </c>
      <c r="D1568">
        <v>1</v>
      </c>
      <c r="E1568">
        <v>1</v>
      </c>
      <c r="F1568">
        <v>68858.179317372065</v>
      </c>
      <c r="G1568">
        <v>1425.2500065333049</v>
      </c>
      <c r="H1568">
        <v>896.43958668936273</v>
      </c>
      <c r="I1568">
        <v>2321.689593222668</v>
      </c>
      <c r="J1568">
        <v>2.0697999999999999</v>
      </c>
      <c r="K1568">
        <v>2.4489999999999998</v>
      </c>
      <c r="L1568">
        <v>3.2654000000000001</v>
      </c>
      <c r="M1568">
        <v>0.2</v>
      </c>
      <c r="N1568" t="s">
        <v>3183</v>
      </c>
      <c r="O1568" t="s">
        <v>3183</v>
      </c>
    </row>
    <row r="1569" spans="1:15" x14ac:dyDescent="0.25">
      <c r="A1569" t="str">
        <f t="shared" si="24"/>
        <v>8_NE_2_1</v>
      </c>
      <c r="B1569">
        <v>8</v>
      </c>
      <c r="C1569" t="s">
        <v>1370</v>
      </c>
      <c r="D1569">
        <v>2</v>
      </c>
      <c r="E1569">
        <v>1</v>
      </c>
      <c r="F1569">
        <v>137336.41410251381</v>
      </c>
      <c r="G1569">
        <v>2792.982839444519</v>
      </c>
      <c r="H1569">
        <v>1821.8912877948619</v>
      </c>
      <c r="I1569">
        <v>4614.8741272393818</v>
      </c>
      <c r="J1569">
        <v>2.0337000000000001</v>
      </c>
      <c r="K1569">
        <v>2.492</v>
      </c>
      <c r="L1569">
        <v>3.2538</v>
      </c>
      <c r="M1569">
        <v>0.2</v>
      </c>
      <c r="N1569" t="s">
        <v>3183</v>
      </c>
      <c r="O1569" t="s">
        <v>3183</v>
      </c>
    </row>
    <row r="1570" spans="1:15" x14ac:dyDescent="0.25">
      <c r="A1570" t="str">
        <f t="shared" si="24"/>
        <v>8_NE_3_1</v>
      </c>
      <c r="B1570">
        <v>8</v>
      </c>
      <c r="C1570" t="s">
        <v>1370</v>
      </c>
      <c r="D1570">
        <v>3</v>
      </c>
      <c r="E1570">
        <v>1</v>
      </c>
      <c r="F1570">
        <v>205502.08911408891</v>
      </c>
      <c r="G1570">
        <v>4179.3739877990201</v>
      </c>
      <c r="H1570">
        <v>2786.4055052134709</v>
      </c>
      <c r="I1570">
        <v>6965.779493012491</v>
      </c>
      <c r="J1570">
        <v>2.0337000000000001</v>
      </c>
      <c r="K1570">
        <v>2.54</v>
      </c>
      <c r="L1570">
        <v>3.2829000000000002</v>
      </c>
      <c r="M1570">
        <v>0.2</v>
      </c>
      <c r="N1570" t="s">
        <v>3183</v>
      </c>
      <c r="O1570" t="s">
        <v>3183</v>
      </c>
    </row>
    <row r="1571" spans="1:15" x14ac:dyDescent="0.25">
      <c r="A1571" t="str">
        <f t="shared" si="24"/>
        <v>8_NE_4_1</v>
      </c>
      <c r="B1571">
        <v>8</v>
      </c>
      <c r="C1571" t="s">
        <v>1370</v>
      </c>
      <c r="D1571">
        <v>4</v>
      </c>
      <c r="E1571">
        <v>1</v>
      </c>
      <c r="F1571">
        <v>274334.61837000138</v>
      </c>
      <c r="G1571">
        <v>5623.6251144365324</v>
      </c>
      <c r="H1571">
        <v>3789.5279742521948</v>
      </c>
      <c r="I1571">
        <v>9413.1530886887267</v>
      </c>
      <c r="J1571">
        <v>2.0499000000000001</v>
      </c>
      <c r="K1571">
        <v>2.5920000000000001</v>
      </c>
      <c r="L1571">
        <v>3.3247</v>
      </c>
      <c r="M1571">
        <v>0.2</v>
      </c>
      <c r="N1571" t="s">
        <v>3183</v>
      </c>
      <c r="O1571" t="s">
        <v>3183</v>
      </c>
    </row>
    <row r="1572" spans="1:15" x14ac:dyDescent="0.25">
      <c r="A1572" t="str">
        <f t="shared" si="24"/>
        <v>9_NE_1_1</v>
      </c>
      <c r="B1572">
        <v>9</v>
      </c>
      <c r="C1572" t="s">
        <v>1370</v>
      </c>
      <c r="D1572">
        <v>1</v>
      </c>
      <c r="E1572">
        <v>1</v>
      </c>
      <c r="F1572">
        <v>81141.741458413249</v>
      </c>
      <c r="G1572">
        <v>1661.4846080245991</v>
      </c>
      <c r="H1572">
        <v>786.71640454616579</v>
      </c>
      <c r="I1572">
        <v>2448.2010125707652</v>
      </c>
      <c r="J1572">
        <v>2.0476000000000001</v>
      </c>
      <c r="K1572">
        <v>2.149</v>
      </c>
      <c r="L1572">
        <v>2.7240000000000002</v>
      </c>
      <c r="M1572">
        <v>0.65</v>
      </c>
      <c r="N1572" t="s">
        <v>3183</v>
      </c>
      <c r="O1572" t="s">
        <v>3183</v>
      </c>
    </row>
    <row r="1573" spans="1:15" x14ac:dyDescent="0.25">
      <c r="A1573" t="str">
        <f t="shared" si="24"/>
        <v>9_NE_2_1</v>
      </c>
      <c r="B1573">
        <v>9</v>
      </c>
      <c r="C1573" t="s">
        <v>1370</v>
      </c>
      <c r="D1573">
        <v>2</v>
      </c>
      <c r="E1573">
        <v>1</v>
      </c>
      <c r="F1573">
        <v>161931.1661534544</v>
      </c>
      <c r="G1573">
        <v>3258.4491872674962</v>
      </c>
      <c r="H1573">
        <v>1599.9030929485659</v>
      </c>
      <c r="I1573">
        <v>4858.3522802160624</v>
      </c>
      <c r="J1573">
        <v>2.0122</v>
      </c>
      <c r="K1573">
        <v>2.1890000000000001</v>
      </c>
      <c r="L1573">
        <v>2.7067999999999999</v>
      </c>
      <c r="M1573">
        <v>0.65</v>
      </c>
      <c r="N1573" t="s">
        <v>3183</v>
      </c>
      <c r="O1573" t="s">
        <v>3183</v>
      </c>
    </row>
    <row r="1574" spans="1:15" x14ac:dyDescent="0.25">
      <c r="A1574" t="str">
        <f t="shared" si="24"/>
        <v>9_NE_3_1</v>
      </c>
      <c r="B1574">
        <v>9</v>
      </c>
      <c r="C1574" t="s">
        <v>1370</v>
      </c>
      <c r="D1574">
        <v>3</v>
      </c>
      <c r="E1574">
        <v>1</v>
      </c>
      <c r="F1574">
        <v>242423.3795185081</v>
      </c>
      <c r="G1574">
        <v>4877.3210148815033</v>
      </c>
      <c r="H1574">
        <v>2447.4615952154891</v>
      </c>
      <c r="I1574">
        <v>7324.7826100969924</v>
      </c>
      <c r="J1574">
        <v>2.0118999999999998</v>
      </c>
      <c r="K1574">
        <v>2.2309999999999999</v>
      </c>
      <c r="L1574">
        <v>2.7273000000000001</v>
      </c>
      <c r="M1574">
        <v>0.65</v>
      </c>
      <c r="N1574" t="s">
        <v>3183</v>
      </c>
      <c r="O1574" t="s">
        <v>3183</v>
      </c>
    </row>
    <row r="1575" spans="1:15" x14ac:dyDescent="0.25">
      <c r="A1575" t="str">
        <f t="shared" si="24"/>
        <v>9_NE_4_1</v>
      </c>
      <c r="B1575">
        <v>9</v>
      </c>
      <c r="C1575" t="s">
        <v>1370</v>
      </c>
      <c r="D1575">
        <v>4</v>
      </c>
      <c r="E1575">
        <v>1</v>
      </c>
      <c r="F1575">
        <v>323441.75436098158</v>
      </c>
      <c r="G1575">
        <v>6556.1041309163002</v>
      </c>
      <c r="H1575">
        <v>3329.3187731931462</v>
      </c>
      <c r="I1575">
        <v>9885.4229041094459</v>
      </c>
      <c r="J1575">
        <v>2.0270000000000001</v>
      </c>
      <c r="K1575">
        <v>2.2770000000000001</v>
      </c>
      <c r="L1575">
        <v>2.7625000000000002</v>
      </c>
      <c r="M1575">
        <v>0.65</v>
      </c>
      <c r="N1575" t="s">
        <v>3183</v>
      </c>
      <c r="O1575" t="s">
        <v>3183</v>
      </c>
    </row>
    <row r="1576" spans="1:15" x14ac:dyDescent="0.25">
      <c r="A1576" t="str">
        <f t="shared" si="24"/>
        <v>10_NE_1_1</v>
      </c>
      <c r="B1576">
        <v>10</v>
      </c>
      <c r="C1576" t="s">
        <v>1370</v>
      </c>
      <c r="D1576">
        <v>1</v>
      </c>
      <c r="E1576">
        <v>1</v>
      </c>
      <c r="F1576">
        <v>95040.004263874347</v>
      </c>
      <c r="G1576">
        <v>1946.0699436916841</v>
      </c>
      <c r="H1576">
        <v>878.76134225311569</v>
      </c>
      <c r="I1576">
        <v>2824.8312859448001</v>
      </c>
      <c r="J1576">
        <v>2.0476000000000001</v>
      </c>
      <c r="K1576">
        <v>2.4009999999999998</v>
      </c>
      <c r="L1576">
        <v>2.7219000000000002</v>
      </c>
      <c r="M1576">
        <v>0.65</v>
      </c>
      <c r="N1576" t="s">
        <v>3183</v>
      </c>
      <c r="O1576" t="s">
        <v>3183</v>
      </c>
    </row>
    <row r="1577" spans="1:15" x14ac:dyDescent="0.25">
      <c r="A1577" t="str">
        <f t="shared" si="24"/>
        <v>10_NE_2_1</v>
      </c>
      <c r="B1577">
        <v>10</v>
      </c>
      <c r="C1577" t="s">
        <v>1370</v>
      </c>
      <c r="D1577">
        <v>2</v>
      </c>
      <c r="E1577">
        <v>1</v>
      </c>
      <c r="F1577">
        <v>189667.34562341261</v>
      </c>
      <c r="G1577">
        <v>3816.568625289357</v>
      </c>
      <c r="H1577">
        <v>1787.5585959949151</v>
      </c>
      <c r="I1577">
        <v>5604.1272212842723</v>
      </c>
      <c r="J1577">
        <v>2.0122</v>
      </c>
      <c r="K1577">
        <v>2.4449999999999998</v>
      </c>
      <c r="L1577">
        <v>2.7042000000000002</v>
      </c>
      <c r="M1577">
        <v>0.65</v>
      </c>
      <c r="N1577" t="s">
        <v>3183</v>
      </c>
      <c r="O1577" t="s">
        <v>3183</v>
      </c>
    </row>
    <row r="1578" spans="1:15" x14ac:dyDescent="0.25">
      <c r="A1578" t="str">
        <f t="shared" si="24"/>
        <v>10_NE_3_1</v>
      </c>
      <c r="B1578">
        <v>10</v>
      </c>
      <c r="C1578" t="s">
        <v>1370</v>
      </c>
      <c r="D1578">
        <v>3</v>
      </c>
      <c r="E1578">
        <v>1</v>
      </c>
      <c r="F1578">
        <v>283946.56817798573</v>
      </c>
      <c r="G1578">
        <v>5712.7269111939841</v>
      </c>
      <c r="H1578">
        <v>2735.3190881816599</v>
      </c>
      <c r="I1578">
        <v>8448.0459993756449</v>
      </c>
      <c r="J1578">
        <v>2.0118999999999998</v>
      </c>
      <c r="K1578">
        <v>2.4929999999999999</v>
      </c>
      <c r="L1578">
        <v>2.7241</v>
      </c>
      <c r="M1578">
        <v>0.65</v>
      </c>
      <c r="N1578" t="s">
        <v>3183</v>
      </c>
      <c r="O1578" t="s">
        <v>3183</v>
      </c>
    </row>
    <row r="1579" spans="1:15" x14ac:dyDescent="0.25">
      <c r="A1579" t="str">
        <f t="shared" si="24"/>
        <v>10_NE_4_1</v>
      </c>
      <c r="B1579">
        <v>10</v>
      </c>
      <c r="C1579" t="s">
        <v>1370</v>
      </c>
      <c r="D1579">
        <v>4</v>
      </c>
      <c r="E1579">
        <v>1</v>
      </c>
      <c r="F1579">
        <v>378842.07512772572</v>
      </c>
      <c r="G1579">
        <v>7679.0583164404516</v>
      </c>
      <c r="H1579">
        <v>3721.9882295751599</v>
      </c>
      <c r="I1579">
        <v>11401.04654601561</v>
      </c>
      <c r="J1579">
        <v>2.0270000000000001</v>
      </c>
      <c r="K1579">
        <v>2.5459999999999998</v>
      </c>
      <c r="L1579">
        <v>2.7585999999999999</v>
      </c>
      <c r="M1579">
        <v>0.65</v>
      </c>
      <c r="N1579" t="s">
        <v>3183</v>
      </c>
      <c r="O1579" t="s">
        <v>3183</v>
      </c>
    </row>
    <row r="1580" spans="1:15" x14ac:dyDescent="0.25">
      <c r="A1580" t="str">
        <f t="shared" si="24"/>
        <v>11_NE_1_1</v>
      </c>
      <c r="B1580">
        <v>11</v>
      </c>
      <c r="C1580" t="s">
        <v>1370</v>
      </c>
      <c r="D1580">
        <v>1</v>
      </c>
      <c r="E1580">
        <v>1</v>
      </c>
      <c r="F1580">
        <v>116605.5823756969</v>
      </c>
      <c r="G1580">
        <v>2387.6537136716438</v>
      </c>
      <c r="H1580">
        <v>1021.508999883386</v>
      </c>
      <c r="I1580">
        <v>3409.1627135550302</v>
      </c>
      <c r="J1580">
        <v>2.0476000000000001</v>
      </c>
      <c r="K1580">
        <v>2.7909999999999999</v>
      </c>
      <c r="L1580">
        <v>2.7195999999999998</v>
      </c>
      <c r="M1580">
        <v>0.65</v>
      </c>
      <c r="N1580" t="s">
        <v>3183</v>
      </c>
      <c r="O1580" t="s">
        <v>3183</v>
      </c>
    </row>
    <row r="1581" spans="1:15" x14ac:dyDescent="0.25">
      <c r="A1581" t="str">
        <f t="shared" si="24"/>
        <v>11_NE_2_1</v>
      </c>
      <c r="B1581">
        <v>11</v>
      </c>
      <c r="C1581" t="s">
        <v>1370</v>
      </c>
      <c r="D1581">
        <v>2</v>
      </c>
      <c r="E1581">
        <v>1</v>
      </c>
      <c r="F1581">
        <v>232704.86428710341</v>
      </c>
      <c r="G1581">
        <v>4682.5882498180817</v>
      </c>
      <c r="H1581">
        <v>2078.583655804086</v>
      </c>
      <c r="I1581">
        <v>6761.1719056221682</v>
      </c>
      <c r="J1581">
        <v>2.0122</v>
      </c>
      <c r="K1581">
        <v>2.843</v>
      </c>
      <c r="L1581">
        <v>2.7012999999999998</v>
      </c>
      <c r="M1581">
        <v>0.65</v>
      </c>
      <c r="N1581" t="s">
        <v>3183</v>
      </c>
      <c r="O1581" t="s">
        <v>3183</v>
      </c>
    </row>
    <row r="1582" spans="1:15" x14ac:dyDescent="0.25">
      <c r="A1582" t="str">
        <f t="shared" si="24"/>
        <v>11_NE_3_1</v>
      </c>
      <c r="B1582">
        <v>11</v>
      </c>
      <c r="C1582" t="s">
        <v>1370</v>
      </c>
      <c r="D1582">
        <v>3</v>
      </c>
      <c r="E1582">
        <v>1</v>
      </c>
      <c r="F1582">
        <v>348377.03556964069</v>
      </c>
      <c r="G1582">
        <v>7009.0048247850882</v>
      </c>
      <c r="H1582">
        <v>3181.7421493071638</v>
      </c>
      <c r="I1582">
        <v>10190.74697409225</v>
      </c>
      <c r="J1582">
        <v>2.0118999999999998</v>
      </c>
      <c r="K1582">
        <v>2.9</v>
      </c>
      <c r="L1582">
        <v>2.7204999999999999</v>
      </c>
      <c r="M1582">
        <v>0.65</v>
      </c>
      <c r="N1582" t="s">
        <v>3183</v>
      </c>
      <c r="O1582" t="s">
        <v>3183</v>
      </c>
    </row>
    <row r="1583" spans="1:15" x14ac:dyDescent="0.25">
      <c r="A1583" t="str">
        <f t="shared" si="24"/>
        <v>11_NE_4_1</v>
      </c>
      <c r="B1583">
        <v>11</v>
      </c>
      <c r="C1583" t="s">
        <v>1370</v>
      </c>
      <c r="D1583">
        <v>4</v>
      </c>
      <c r="E1583">
        <v>1</v>
      </c>
      <c r="F1583">
        <v>464805.33266850212</v>
      </c>
      <c r="G1583">
        <v>9421.5175390710283</v>
      </c>
      <c r="H1583">
        <v>4330.9586576930324</v>
      </c>
      <c r="I1583">
        <v>13752.476196764061</v>
      </c>
      <c r="J1583">
        <v>2.0270000000000001</v>
      </c>
      <c r="K1583">
        <v>2.9620000000000002</v>
      </c>
      <c r="L1583">
        <v>2.7543000000000002</v>
      </c>
      <c r="M1583">
        <v>0.65</v>
      </c>
      <c r="N1583" t="s">
        <v>3183</v>
      </c>
      <c r="O1583" t="s">
        <v>3183</v>
      </c>
    </row>
    <row r="1584" spans="1:15" x14ac:dyDescent="0.25">
      <c r="A1584" t="str">
        <f t="shared" si="24"/>
        <v>12_NE_1_1</v>
      </c>
      <c r="B1584">
        <v>12</v>
      </c>
      <c r="C1584" t="s">
        <v>1370</v>
      </c>
      <c r="D1584">
        <v>1</v>
      </c>
      <c r="E1584">
        <v>1</v>
      </c>
      <c r="F1584">
        <v>141681.83599409519</v>
      </c>
      <c r="G1584">
        <v>2901.1232136483418</v>
      </c>
      <c r="H1584">
        <v>1187.65791286288</v>
      </c>
      <c r="I1584">
        <v>4088.7811265112232</v>
      </c>
      <c r="J1584">
        <v>2.0476000000000001</v>
      </c>
      <c r="K1584">
        <v>3.2450000000000001</v>
      </c>
      <c r="L1584">
        <v>2.718</v>
      </c>
      <c r="M1584">
        <v>0.65</v>
      </c>
      <c r="N1584" t="s">
        <v>3183</v>
      </c>
      <c r="O1584" t="s">
        <v>3183</v>
      </c>
    </row>
    <row r="1585" spans="1:15" x14ac:dyDescent="0.25">
      <c r="A1585" t="str">
        <f t="shared" si="24"/>
        <v>12_NE_2_1</v>
      </c>
      <c r="B1585">
        <v>12</v>
      </c>
      <c r="C1585" t="s">
        <v>1370</v>
      </c>
      <c r="D1585">
        <v>2</v>
      </c>
      <c r="E1585">
        <v>1</v>
      </c>
      <c r="F1585">
        <v>282748.49064023228</v>
      </c>
      <c r="G1585">
        <v>5689.5878132235748</v>
      </c>
      <c r="H1585">
        <v>2417.317741811481</v>
      </c>
      <c r="I1585">
        <v>8106.9055550350558</v>
      </c>
      <c r="J1585">
        <v>2.0122</v>
      </c>
      <c r="K1585">
        <v>3.3069999999999999</v>
      </c>
      <c r="L1585">
        <v>2.6991000000000001</v>
      </c>
      <c r="M1585">
        <v>0.65</v>
      </c>
      <c r="N1585" t="s">
        <v>3183</v>
      </c>
      <c r="O1585" t="s">
        <v>3183</v>
      </c>
    </row>
    <row r="1586" spans="1:15" x14ac:dyDescent="0.25">
      <c r="A1586" t="str">
        <f t="shared" si="24"/>
        <v>12_NE_3_1</v>
      </c>
      <c r="B1586">
        <v>12</v>
      </c>
      <c r="C1586" t="s">
        <v>1370</v>
      </c>
      <c r="D1586">
        <v>3</v>
      </c>
      <c r="E1586">
        <v>1</v>
      </c>
      <c r="F1586">
        <v>423296.18369947199</v>
      </c>
      <c r="G1586">
        <v>8516.3047243096262</v>
      </c>
      <c r="H1586">
        <v>3701.3493188138968</v>
      </c>
      <c r="I1586">
        <v>12217.654043123521</v>
      </c>
      <c r="J1586">
        <v>2.0118999999999998</v>
      </c>
      <c r="K1586">
        <v>3.3740000000000001</v>
      </c>
      <c r="L1586">
        <v>2.7179000000000002</v>
      </c>
      <c r="M1586">
        <v>0.65</v>
      </c>
      <c r="N1586" t="s">
        <v>3183</v>
      </c>
      <c r="O1586" t="s">
        <v>3183</v>
      </c>
    </row>
    <row r="1587" spans="1:15" x14ac:dyDescent="0.25">
      <c r="A1587" t="str">
        <f t="shared" si="24"/>
        <v>12_NE_4_1</v>
      </c>
      <c r="B1587">
        <v>12</v>
      </c>
      <c r="C1587" t="s">
        <v>1370</v>
      </c>
      <c r="D1587">
        <v>4</v>
      </c>
      <c r="E1587">
        <v>1</v>
      </c>
      <c r="F1587">
        <v>564762.60887870716</v>
      </c>
      <c r="G1587">
        <v>11447.632914222861</v>
      </c>
      <c r="H1587">
        <v>5039.760303535144</v>
      </c>
      <c r="I1587">
        <v>16487.39321775801</v>
      </c>
      <c r="J1587">
        <v>2.0270000000000001</v>
      </c>
      <c r="K1587">
        <v>3.4470000000000001</v>
      </c>
      <c r="L1587">
        <v>2.7511000000000001</v>
      </c>
      <c r="M1587">
        <v>0.65</v>
      </c>
      <c r="N1587" t="s">
        <v>3183</v>
      </c>
      <c r="O1587" t="s">
        <v>3183</v>
      </c>
    </row>
    <row r="1588" spans="1:15" x14ac:dyDescent="0.25">
      <c r="A1588" t="str">
        <f t="shared" si="24"/>
        <v>13_NE_1_1</v>
      </c>
      <c r="B1588">
        <v>13</v>
      </c>
      <c r="C1588" t="s">
        <v>1370</v>
      </c>
      <c r="D1588">
        <v>1</v>
      </c>
      <c r="E1588">
        <v>1</v>
      </c>
      <c r="F1588">
        <v>166758.0896124935</v>
      </c>
      <c r="G1588">
        <v>3414.5927136250398</v>
      </c>
      <c r="H1588">
        <v>1353.806825842375</v>
      </c>
      <c r="I1588">
        <v>4768.3995394674148</v>
      </c>
      <c r="J1588">
        <v>2.0476000000000001</v>
      </c>
      <c r="K1588">
        <v>3.6989999999999998</v>
      </c>
      <c r="L1588">
        <v>2.7168000000000001</v>
      </c>
      <c r="M1588">
        <v>0.65</v>
      </c>
      <c r="N1588" t="s">
        <v>3183</v>
      </c>
      <c r="O1588" t="s">
        <v>3183</v>
      </c>
    </row>
    <row r="1589" spans="1:15" x14ac:dyDescent="0.25">
      <c r="A1589" t="str">
        <f t="shared" si="24"/>
        <v>13_NE_2_1</v>
      </c>
      <c r="B1589">
        <v>13</v>
      </c>
      <c r="C1589" t="s">
        <v>1370</v>
      </c>
      <c r="D1589">
        <v>2</v>
      </c>
      <c r="E1589">
        <v>1</v>
      </c>
      <c r="F1589">
        <v>332792.11699336121</v>
      </c>
      <c r="G1589">
        <v>6696.5873766290679</v>
      </c>
      <c r="H1589">
        <v>2756.0518278188761</v>
      </c>
      <c r="I1589">
        <v>9452.6392044479435</v>
      </c>
      <c r="J1589">
        <v>2.0122</v>
      </c>
      <c r="K1589">
        <v>3.77</v>
      </c>
      <c r="L1589">
        <v>2.6976</v>
      </c>
      <c r="M1589">
        <v>0.65</v>
      </c>
      <c r="N1589" t="s">
        <v>3183</v>
      </c>
      <c r="O1589" t="s">
        <v>3183</v>
      </c>
    </row>
    <row r="1590" spans="1:15" x14ac:dyDescent="0.25">
      <c r="A1590" t="str">
        <f t="shared" si="24"/>
        <v>13_NE_3_1</v>
      </c>
      <c r="B1590">
        <v>13</v>
      </c>
      <c r="C1590" t="s">
        <v>1370</v>
      </c>
      <c r="D1590">
        <v>3</v>
      </c>
      <c r="E1590">
        <v>1</v>
      </c>
      <c r="F1590">
        <v>498215.33182930318</v>
      </c>
      <c r="G1590">
        <v>10023.60462383417</v>
      </c>
      <c r="H1590">
        <v>4220.9564883206294</v>
      </c>
      <c r="I1590">
        <v>14244.561112154801</v>
      </c>
      <c r="J1590">
        <v>2.0118999999999998</v>
      </c>
      <c r="K1590">
        <v>3.8479999999999999</v>
      </c>
      <c r="L1590">
        <v>2.7160000000000002</v>
      </c>
      <c r="M1590">
        <v>0.65</v>
      </c>
      <c r="N1590" t="s">
        <v>3183</v>
      </c>
      <c r="O1590" t="s">
        <v>3183</v>
      </c>
    </row>
    <row r="1591" spans="1:15" x14ac:dyDescent="0.25">
      <c r="A1591" t="str">
        <f t="shared" si="24"/>
        <v>13_NE_4_1</v>
      </c>
      <c r="B1591">
        <v>13</v>
      </c>
      <c r="C1591" t="s">
        <v>1370</v>
      </c>
      <c r="D1591">
        <v>4</v>
      </c>
      <c r="E1591">
        <v>1</v>
      </c>
      <c r="F1591">
        <v>664719.88508891221</v>
      </c>
      <c r="G1591">
        <v>13473.748289374689</v>
      </c>
      <c r="H1591">
        <v>5748.5619493772556</v>
      </c>
      <c r="I1591">
        <v>19222.31023875195</v>
      </c>
      <c r="J1591">
        <v>2.0270000000000001</v>
      </c>
      <c r="K1591">
        <v>3.9319999999999999</v>
      </c>
      <c r="L1591">
        <v>2.7488000000000001</v>
      </c>
      <c r="M1591">
        <v>0.65</v>
      </c>
      <c r="N1591" t="s">
        <v>3183</v>
      </c>
      <c r="O1591" t="s">
        <v>3183</v>
      </c>
    </row>
    <row r="1592" spans="1:15" x14ac:dyDescent="0.25">
      <c r="A1592" t="str">
        <f t="shared" si="24"/>
        <v>14_NE_1_1</v>
      </c>
      <c r="B1592">
        <v>14</v>
      </c>
      <c r="C1592" t="s">
        <v>1370</v>
      </c>
      <c r="D1592">
        <v>1</v>
      </c>
      <c r="E1592">
        <v>1</v>
      </c>
      <c r="F1592">
        <v>191834.34323089189</v>
      </c>
      <c r="G1592">
        <v>3928.0622136017382</v>
      </c>
      <c r="H1592">
        <v>1519.95573882187</v>
      </c>
      <c r="I1592">
        <v>5448.0179524236082</v>
      </c>
      <c r="J1592">
        <v>2.0476000000000001</v>
      </c>
      <c r="K1592">
        <v>4.1529999999999996</v>
      </c>
      <c r="L1592">
        <v>2.7159</v>
      </c>
      <c r="M1592">
        <v>0.65</v>
      </c>
      <c r="N1592" t="s">
        <v>3183</v>
      </c>
      <c r="O1592" t="s">
        <v>3183</v>
      </c>
    </row>
    <row r="1593" spans="1:15" x14ac:dyDescent="0.25">
      <c r="A1593" t="str">
        <f t="shared" si="24"/>
        <v>14_NE_2_1</v>
      </c>
      <c r="B1593">
        <v>14</v>
      </c>
      <c r="C1593" t="s">
        <v>1370</v>
      </c>
      <c r="D1593">
        <v>2</v>
      </c>
      <c r="E1593">
        <v>1</v>
      </c>
      <c r="F1593">
        <v>382835.74334649002</v>
      </c>
      <c r="G1593">
        <v>7703.5869400345618</v>
      </c>
      <c r="H1593">
        <v>3094.7859138262702</v>
      </c>
      <c r="I1593">
        <v>10798.37285386083</v>
      </c>
      <c r="J1593">
        <v>2.0122</v>
      </c>
      <c r="K1593">
        <v>4.234</v>
      </c>
      <c r="L1593">
        <v>2.6964999999999999</v>
      </c>
      <c r="M1593">
        <v>0.65</v>
      </c>
      <c r="N1593" t="s">
        <v>3183</v>
      </c>
      <c r="O1593" t="s">
        <v>3183</v>
      </c>
    </row>
    <row r="1594" spans="1:15" x14ac:dyDescent="0.25">
      <c r="A1594" t="str">
        <f t="shared" si="24"/>
        <v>14_NE_3_1</v>
      </c>
      <c r="B1594">
        <v>14</v>
      </c>
      <c r="C1594" t="s">
        <v>1370</v>
      </c>
      <c r="D1594">
        <v>3</v>
      </c>
      <c r="E1594">
        <v>1</v>
      </c>
      <c r="F1594">
        <v>573134.47995913448</v>
      </c>
      <c r="G1594">
        <v>11530.904523358709</v>
      </c>
      <c r="H1594">
        <v>4740.5636578273616</v>
      </c>
      <c r="I1594">
        <v>16271.46818118607</v>
      </c>
      <c r="J1594">
        <v>2.0118999999999998</v>
      </c>
      <c r="K1594">
        <v>4.3209999999999997</v>
      </c>
      <c r="L1594">
        <v>2.7145999999999999</v>
      </c>
      <c r="M1594">
        <v>0.65</v>
      </c>
      <c r="N1594" t="s">
        <v>3183</v>
      </c>
      <c r="O1594" t="s">
        <v>3183</v>
      </c>
    </row>
    <row r="1595" spans="1:15" x14ac:dyDescent="0.25">
      <c r="A1595" t="str">
        <f t="shared" si="24"/>
        <v>14_NE_4_1</v>
      </c>
      <c r="B1595">
        <v>14</v>
      </c>
      <c r="C1595" t="s">
        <v>1370</v>
      </c>
      <c r="D1595">
        <v>4</v>
      </c>
      <c r="E1595">
        <v>1</v>
      </c>
      <c r="F1595">
        <v>764677.16129911738</v>
      </c>
      <c r="G1595">
        <v>15499.863664526531</v>
      </c>
      <c r="H1595">
        <v>6457.3635952193681</v>
      </c>
      <c r="I1595">
        <v>21957.22725974589</v>
      </c>
      <c r="J1595">
        <v>2.0270000000000001</v>
      </c>
      <c r="K1595">
        <v>4.4169999999999998</v>
      </c>
      <c r="L1595">
        <v>2.7471999999999999</v>
      </c>
      <c r="M1595">
        <v>0.65</v>
      </c>
      <c r="N1595" t="s">
        <v>3183</v>
      </c>
      <c r="O1595" t="s">
        <v>3183</v>
      </c>
    </row>
    <row r="1596" spans="1:15" x14ac:dyDescent="0.25">
      <c r="A1596" t="str">
        <f t="shared" si="24"/>
        <v>15_NE_1_1</v>
      </c>
      <c r="B1596">
        <v>15</v>
      </c>
      <c r="C1596" t="s">
        <v>1370</v>
      </c>
      <c r="D1596">
        <v>1</v>
      </c>
      <c r="E1596">
        <v>1</v>
      </c>
      <c r="F1596">
        <v>233210.1617012491</v>
      </c>
      <c r="G1596">
        <v>4775.2868885632888</v>
      </c>
      <c r="H1596">
        <v>1794.5304682527719</v>
      </c>
      <c r="I1596">
        <v>6569.817356816061</v>
      </c>
      <c r="J1596">
        <v>2.0476000000000001</v>
      </c>
      <c r="K1596">
        <v>4.9029999999999996</v>
      </c>
      <c r="L1596">
        <v>2.7151000000000001</v>
      </c>
      <c r="M1596">
        <v>0.65</v>
      </c>
      <c r="N1596" t="s">
        <v>3183</v>
      </c>
      <c r="O1596" t="s">
        <v>3183</v>
      </c>
    </row>
    <row r="1597" spans="1:15" x14ac:dyDescent="0.25">
      <c r="A1597" t="str">
        <f t="shared" si="24"/>
        <v>15_NE_2_1</v>
      </c>
      <c r="B1597">
        <v>15</v>
      </c>
      <c r="C1597" t="s">
        <v>1370</v>
      </c>
      <c r="D1597">
        <v>2</v>
      </c>
      <c r="E1597">
        <v>1</v>
      </c>
      <c r="F1597">
        <v>465407.72682915273</v>
      </c>
      <c r="G1597">
        <v>9365.1362196536247</v>
      </c>
      <c r="H1597">
        <v>3654.5718212187721</v>
      </c>
      <c r="I1597">
        <v>13019.7080408724</v>
      </c>
      <c r="J1597">
        <v>2.0122</v>
      </c>
      <c r="K1597">
        <v>4.9989999999999997</v>
      </c>
      <c r="L1597">
        <v>2.6953999999999998</v>
      </c>
      <c r="M1597">
        <v>0.65</v>
      </c>
      <c r="N1597" t="s">
        <v>3183</v>
      </c>
      <c r="O1597" t="s">
        <v>3183</v>
      </c>
    </row>
    <row r="1598" spans="1:15" x14ac:dyDescent="0.25">
      <c r="A1598" t="str">
        <f t="shared" si="24"/>
        <v>15_NE_3_1</v>
      </c>
      <c r="B1598">
        <v>15</v>
      </c>
      <c r="C1598" t="s">
        <v>1370</v>
      </c>
      <c r="D1598">
        <v>3</v>
      </c>
      <c r="E1598">
        <v>1</v>
      </c>
      <c r="F1598">
        <v>696751.07437335607</v>
      </c>
      <c r="G1598">
        <v>14017.949357574191</v>
      </c>
      <c r="H1598">
        <v>5599.2571961671274</v>
      </c>
      <c r="I1598">
        <v>19617.206553741318</v>
      </c>
      <c r="J1598">
        <v>2.0118999999999998</v>
      </c>
      <c r="K1598">
        <v>5.1040000000000001</v>
      </c>
      <c r="L1598">
        <v>2.7132000000000001</v>
      </c>
      <c r="M1598">
        <v>0.65</v>
      </c>
      <c r="N1598" t="s">
        <v>3183</v>
      </c>
      <c r="O1598" t="s">
        <v>3183</v>
      </c>
    </row>
    <row r="1599" spans="1:15" x14ac:dyDescent="0.25">
      <c r="A1599" t="str">
        <f t="shared" si="24"/>
        <v>15_NE_4_1</v>
      </c>
      <c r="B1599">
        <v>15</v>
      </c>
      <c r="C1599" t="s">
        <v>1370</v>
      </c>
      <c r="D1599">
        <v>4</v>
      </c>
      <c r="E1599">
        <v>1</v>
      </c>
      <c r="F1599">
        <v>929606.66704595578</v>
      </c>
      <c r="G1599">
        <v>18842.95403352705</v>
      </c>
      <c r="H1599">
        <v>7628.7165498504637</v>
      </c>
      <c r="I1599">
        <v>26471.670583377509</v>
      </c>
      <c r="J1599">
        <v>2.0270000000000001</v>
      </c>
      <c r="K1599">
        <v>5.218</v>
      </c>
      <c r="L1599">
        <v>2.7454000000000001</v>
      </c>
      <c r="M1599">
        <v>0.65</v>
      </c>
      <c r="N1599" t="s">
        <v>3183</v>
      </c>
      <c r="O1599" t="s">
        <v>3183</v>
      </c>
    </row>
    <row r="1600" spans="1:15" x14ac:dyDescent="0.25">
      <c r="A1600" t="str">
        <f t="shared" si="24"/>
        <v>16_NE_1_1</v>
      </c>
      <c r="B1600">
        <v>16</v>
      </c>
      <c r="C1600" t="s">
        <v>1370</v>
      </c>
      <c r="D1600">
        <v>1</v>
      </c>
      <c r="E1600">
        <v>1</v>
      </c>
      <c r="F1600">
        <v>278798.79077949713</v>
      </c>
      <c r="G1600">
        <v>5708.7744395209274</v>
      </c>
      <c r="H1600">
        <v>2096.4066622577679</v>
      </c>
      <c r="I1600">
        <v>7805.1811017786949</v>
      </c>
      <c r="J1600">
        <v>2.0476000000000001</v>
      </c>
      <c r="K1600">
        <v>5.7279999999999998</v>
      </c>
      <c r="L1600">
        <v>2.7141999999999999</v>
      </c>
      <c r="M1600">
        <v>0.65</v>
      </c>
      <c r="N1600" t="s">
        <v>3183</v>
      </c>
      <c r="O1600" t="s">
        <v>3183</v>
      </c>
    </row>
    <row r="1601" spans="1:15" x14ac:dyDescent="0.25">
      <c r="A1601" t="str">
        <f t="shared" si="24"/>
        <v>16_NE_2_1</v>
      </c>
      <c r="B1601">
        <v>16</v>
      </c>
      <c r="C1601" t="s">
        <v>1370</v>
      </c>
      <c r="D1601">
        <v>2</v>
      </c>
      <c r="E1601">
        <v>1</v>
      </c>
      <c r="F1601">
        <v>556387.03953914088</v>
      </c>
      <c r="G1601">
        <v>11195.86142592481</v>
      </c>
      <c r="H1601">
        <v>4270.0182591758676</v>
      </c>
      <c r="I1601">
        <v>15465.879685100679</v>
      </c>
      <c r="J1601">
        <v>2.0122</v>
      </c>
      <c r="K1601">
        <v>5.8410000000000002</v>
      </c>
      <c r="L1601">
        <v>2.6943000000000001</v>
      </c>
      <c r="M1601">
        <v>0.65</v>
      </c>
      <c r="N1601" t="s">
        <v>3183</v>
      </c>
      <c r="O1601" t="s">
        <v>3183</v>
      </c>
    </row>
    <row r="1602" spans="1:15" x14ac:dyDescent="0.25">
      <c r="A1602" t="str">
        <f t="shared" si="24"/>
        <v>16_NE_3_1</v>
      </c>
      <c r="B1602">
        <v>16</v>
      </c>
      <c r="C1602" t="s">
        <v>1370</v>
      </c>
      <c r="D1602">
        <v>3</v>
      </c>
      <c r="E1602">
        <v>1</v>
      </c>
      <c r="F1602">
        <v>832954.08567338937</v>
      </c>
      <c r="G1602">
        <v>16758.22057490981</v>
      </c>
      <c r="H1602">
        <v>6543.3321942849934</v>
      </c>
      <c r="I1602">
        <v>23301.552769194801</v>
      </c>
      <c r="J1602">
        <v>2.0118999999999998</v>
      </c>
      <c r="K1602">
        <v>5.9649999999999999</v>
      </c>
      <c r="L1602">
        <v>2.7119</v>
      </c>
      <c r="M1602">
        <v>0.65</v>
      </c>
      <c r="N1602" t="s">
        <v>3183</v>
      </c>
      <c r="O1602" t="s">
        <v>3183</v>
      </c>
    </row>
    <row r="1603" spans="1:15" x14ac:dyDescent="0.25">
      <c r="A1603" t="str">
        <f t="shared" si="24"/>
        <v>16_NE_4_1</v>
      </c>
      <c r="B1603">
        <v>16</v>
      </c>
      <c r="C1603" t="s">
        <v>1370</v>
      </c>
      <c r="D1603">
        <v>4</v>
      </c>
      <c r="E1603">
        <v>1</v>
      </c>
      <c r="F1603">
        <v>1111328.9951961089</v>
      </c>
      <c r="G1603">
        <v>22526.431785553079</v>
      </c>
      <c r="H1603">
        <v>8916.5392584931742</v>
      </c>
      <c r="I1603">
        <v>31442.971044046259</v>
      </c>
      <c r="J1603">
        <v>2.0270000000000001</v>
      </c>
      <c r="K1603">
        <v>6.0990000000000002</v>
      </c>
      <c r="L1603">
        <v>2.7437999999999998</v>
      </c>
      <c r="M1603">
        <v>0.65</v>
      </c>
      <c r="N1603" t="s">
        <v>3183</v>
      </c>
      <c r="O1603" t="s">
        <v>3183</v>
      </c>
    </row>
    <row r="1604" spans="1:15" x14ac:dyDescent="0.25">
      <c r="A1604" t="str">
        <f t="shared" si="24"/>
        <v>17_NE_1_1</v>
      </c>
      <c r="B1604">
        <v>17</v>
      </c>
      <c r="C1604" t="s">
        <v>1370</v>
      </c>
      <c r="D1604">
        <v>1</v>
      </c>
      <c r="E1604">
        <v>1</v>
      </c>
      <c r="F1604">
        <v>330989.0088899291</v>
      </c>
      <c r="G1604">
        <v>6516.4081545491699</v>
      </c>
      <c r="H1604">
        <v>2132.6218387777731</v>
      </c>
      <c r="I1604">
        <v>8649.0299933269416</v>
      </c>
      <c r="J1604">
        <v>1.9688000000000001</v>
      </c>
      <c r="K1604">
        <v>5.827</v>
      </c>
      <c r="L1604">
        <v>2.5411999999999999</v>
      </c>
      <c r="M1604">
        <v>0.65</v>
      </c>
      <c r="N1604" t="s">
        <v>3183</v>
      </c>
      <c r="O1604" t="s">
        <v>3183</v>
      </c>
    </row>
    <row r="1605" spans="1:15" x14ac:dyDescent="0.25">
      <c r="A1605" t="str">
        <f t="shared" si="24"/>
        <v>17_NE_2_1</v>
      </c>
      <c r="B1605">
        <v>17</v>
      </c>
      <c r="C1605" t="s">
        <v>1370</v>
      </c>
      <c r="D1605">
        <v>2</v>
      </c>
      <c r="E1605">
        <v>1</v>
      </c>
      <c r="F1605">
        <v>660626.92535841535</v>
      </c>
      <c r="G1605">
        <v>12777.74572861701</v>
      </c>
      <c r="H1605">
        <v>4343.8385713860735</v>
      </c>
      <c r="I1605">
        <v>17121.584300003091</v>
      </c>
      <c r="J1605">
        <v>1.9341999999999999</v>
      </c>
      <c r="K1605">
        <v>5.9420000000000002</v>
      </c>
      <c r="L1605">
        <v>2.5198</v>
      </c>
      <c r="M1605">
        <v>0.65</v>
      </c>
      <c r="N1605" t="s">
        <v>3183</v>
      </c>
      <c r="O1605" t="s">
        <v>3183</v>
      </c>
    </row>
    <row r="1606" spans="1:15" x14ac:dyDescent="0.25">
      <c r="A1606" t="str">
        <f t="shared" si="24"/>
        <v>17_NE_3_1</v>
      </c>
      <c r="B1606">
        <v>17</v>
      </c>
      <c r="C1606" t="s">
        <v>1370</v>
      </c>
      <c r="D1606">
        <v>3</v>
      </c>
      <c r="E1606">
        <v>1</v>
      </c>
      <c r="F1606">
        <v>989280.74527418381</v>
      </c>
      <c r="G1606">
        <v>19132.825460489828</v>
      </c>
      <c r="H1606">
        <v>6656.5453966526402</v>
      </c>
      <c r="I1606">
        <v>25789.370857142469</v>
      </c>
      <c r="J1606">
        <v>1.9339999999999999</v>
      </c>
      <c r="K1606">
        <v>6.0679999999999996</v>
      </c>
      <c r="L1606">
        <v>2.5348000000000002</v>
      </c>
      <c r="M1606">
        <v>0.65</v>
      </c>
      <c r="N1606" t="s">
        <v>3183</v>
      </c>
      <c r="O1606" t="s">
        <v>3183</v>
      </c>
    </row>
    <row r="1607" spans="1:15" x14ac:dyDescent="0.25">
      <c r="A1607" t="str">
        <f t="shared" si="24"/>
        <v>17_NE_4_1</v>
      </c>
      <c r="B1607">
        <v>17</v>
      </c>
      <c r="C1607" t="s">
        <v>1370</v>
      </c>
      <c r="D1607">
        <v>4</v>
      </c>
      <c r="E1607">
        <v>1</v>
      </c>
      <c r="F1607">
        <v>1319889.176858448</v>
      </c>
      <c r="G1607">
        <v>25720.76154458959</v>
      </c>
      <c r="H1607">
        <v>9070.5827766917046</v>
      </c>
      <c r="I1607">
        <v>34791.344321281293</v>
      </c>
      <c r="J1607">
        <v>1.9487000000000001</v>
      </c>
      <c r="K1607">
        <v>6.2039999999999997</v>
      </c>
      <c r="L1607">
        <v>2.5638999999999998</v>
      </c>
      <c r="M1607">
        <v>0.65</v>
      </c>
      <c r="N1607" t="s">
        <v>3183</v>
      </c>
      <c r="O1607" t="s">
        <v>3183</v>
      </c>
    </row>
    <row r="1608" spans="1:15" x14ac:dyDescent="0.25">
      <c r="A1608" t="str">
        <f t="shared" ref="A1608:A1671" si="25">B1608&amp;"_"&amp;C1608&amp;"_"&amp;D1608&amp;"_"&amp;E1608</f>
        <v>18_NE_1_1</v>
      </c>
      <c r="B1608">
        <v>18</v>
      </c>
      <c r="C1608" t="s">
        <v>1370</v>
      </c>
      <c r="D1608">
        <v>1</v>
      </c>
      <c r="E1608">
        <v>1</v>
      </c>
      <c r="F1608">
        <v>383588.07241731358</v>
      </c>
      <c r="G1608">
        <v>7551.9620771432656</v>
      </c>
      <c r="H1608">
        <v>2454.7791207520968</v>
      </c>
      <c r="I1608">
        <v>10006.741197895361</v>
      </c>
      <c r="J1608">
        <v>1.9688000000000001</v>
      </c>
      <c r="K1608">
        <v>6.7069999999999999</v>
      </c>
      <c r="L1608">
        <v>2.5467</v>
      </c>
      <c r="M1608">
        <v>0.65</v>
      </c>
      <c r="N1608" t="s">
        <v>3183</v>
      </c>
      <c r="O1608" t="s">
        <v>3183</v>
      </c>
    </row>
    <row r="1609" spans="1:15" x14ac:dyDescent="0.25">
      <c r="A1609" t="str">
        <f t="shared" si="25"/>
        <v>18_NE_2_1</v>
      </c>
      <c r="B1609">
        <v>18</v>
      </c>
      <c r="C1609" t="s">
        <v>1370</v>
      </c>
      <c r="D1609">
        <v>2</v>
      </c>
      <c r="E1609">
        <v>1</v>
      </c>
      <c r="F1609">
        <v>765610.34378480678</v>
      </c>
      <c r="G1609">
        <v>14808.319074754319</v>
      </c>
      <c r="H1609">
        <v>5000.6328320482962</v>
      </c>
      <c r="I1609">
        <v>19808.951906802609</v>
      </c>
      <c r="J1609">
        <v>1.9341999999999999</v>
      </c>
      <c r="K1609">
        <v>6.8410000000000002</v>
      </c>
      <c r="L1609">
        <v>2.5253000000000001</v>
      </c>
      <c r="M1609">
        <v>0.65</v>
      </c>
      <c r="N1609" t="s">
        <v>3183</v>
      </c>
      <c r="O1609" t="s">
        <v>3183</v>
      </c>
    </row>
    <row r="1610" spans="1:15" x14ac:dyDescent="0.25">
      <c r="A1610" t="str">
        <f t="shared" si="25"/>
        <v>18_NE_3_1</v>
      </c>
      <c r="B1610">
        <v>18</v>
      </c>
      <c r="C1610" t="s">
        <v>1370</v>
      </c>
      <c r="D1610">
        <v>3</v>
      </c>
      <c r="E1610">
        <v>1</v>
      </c>
      <c r="F1610">
        <v>1146492.131058899</v>
      </c>
      <c r="G1610">
        <v>22173.31524965178</v>
      </c>
      <c r="H1610">
        <v>7664.0466220342369</v>
      </c>
      <c r="I1610">
        <v>29837.361871686018</v>
      </c>
      <c r="J1610">
        <v>1.9339999999999999</v>
      </c>
      <c r="K1610">
        <v>6.9859999999999998</v>
      </c>
      <c r="L1610">
        <v>2.5402999999999998</v>
      </c>
      <c r="M1610">
        <v>0.65</v>
      </c>
      <c r="N1610" t="s">
        <v>3183</v>
      </c>
      <c r="O1610" t="s">
        <v>3183</v>
      </c>
    </row>
    <row r="1611" spans="1:15" x14ac:dyDescent="0.25">
      <c r="A1611" t="str">
        <f t="shared" si="25"/>
        <v>18_NE_4_1</v>
      </c>
      <c r="B1611">
        <v>18</v>
      </c>
      <c r="C1611" t="s">
        <v>1370</v>
      </c>
      <c r="D1611">
        <v>4</v>
      </c>
      <c r="E1611">
        <v>1</v>
      </c>
      <c r="F1611">
        <v>1529639.1467910521</v>
      </c>
      <c r="G1611">
        <v>29808.17210542328</v>
      </c>
      <c r="H1611">
        <v>10444.925874028761</v>
      </c>
      <c r="I1611">
        <v>40253.097979452039</v>
      </c>
      <c r="J1611">
        <v>1.9487000000000001</v>
      </c>
      <c r="K1611">
        <v>7.1440000000000001</v>
      </c>
      <c r="L1611">
        <v>2.5693999999999999</v>
      </c>
      <c r="M1611">
        <v>0.65</v>
      </c>
      <c r="N1611" t="s">
        <v>3183</v>
      </c>
      <c r="O1611" t="s">
        <v>3183</v>
      </c>
    </row>
    <row r="1612" spans="1:15" x14ac:dyDescent="0.25">
      <c r="A1612" t="str">
        <f t="shared" si="25"/>
        <v>19_NE_1_1</v>
      </c>
      <c r="B1612">
        <v>19</v>
      </c>
      <c r="C1612" t="s">
        <v>1370</v>
      </c>
      <c r="D1612">
        <v>1</v>
      </c>
      <c r="E1612">
        <v>1</v>
      </c>
      <c r="F1612">
        <v>433730.17301539233</v>
      </c>
      <c r="G1612">
        <v>8539.1440815227652</v>
      </c>
      <c r="H1612">
        <v>2762.1156076719139</v>
      </c>
      <c r="I1612">
        <v>11301.25968919468</v>
      </c>
      <c r="J1612">
        <v>1.9688000000000001</v>
      </c>
      <c r="K1612">
        <v>7.5469999999999997</v>
      </c>
      <c r="L1612">
        <v>2.5507</v>
      </c>
      <c r="M1612">
        <v>0.65</v>
      </c>
      <c r="N1612" t="s">
        <v>3183</v>
      </c>
      <c r="O1612" t="s">
        <v>3183</v>
      </c>
    </row>
    <row r="1613" spans="1:15" x14ac:dyDescent="0.25">
      <c r="A1613" t="str">
        <f t="shared" si="25"/>
        <v>19_NE_2_1</v>
      </c>
      <c r="B1613">
        <v>19</v>
      </c>
      <c r="C1613" t="s">
        <v>1370</v>
      </c>
      <c r="D1613">
        <v>2</v>
      </c>
      <c r="E1613">
        <v>1</v>
      </c>
      <c r="F1613">
        <v>865689.86564028007</v>
      </c>
      <c r="G1613">
        <v>16744.04199766881</v>
      </c>
      <c r="H1613">
        <v>5627.2113761183136</v>
      </c>
      <c r="I1613">
        <v>22371.25337378712</v>
      </c>
      <c r="J1613">
        <v>1.9341999999999999</v>
      </c>
      <c r="K1613">
        <v>7.6980000000000004</v>
      </c>
      <c r="L1613">
        <v>2.5293000000000001</v>
      </c>
      <c r="M1613">
        <v>0.65</v>
      </c>
      <c r="N1613" t="s">
        <v>3183</v>
      </c>
      <c r="O1613" t="s">
        <v>3183</v>
      </c>
    </row>
    <row r="1614" spans="1:15" x14ac:dyDescent="0.25">
      <c r="A1614" t="str">
        <f t="shared" si="25"/>
        <v>19_NE_3_1</v>
      </c>
      <c r="B1614">
        <v>19</v>
      </c>
      <c r="C1614" t="s">
        <v>1370</v>
      </c>
      <c r="D1614">
        <v>3</v>
      </c>
      <c r="E1614">
        <v>1</v>
      </c>
      <c r="F1614">
        <v>1296359.9916734979</v>
      </c>
      <c r="G1614">
        <v>25071.78025361933</v>
      </c>
      <c r="H1614">
        <v>8625.1979121077256</v>
      </c>
      <c r="I1614">
        <v>33696.978165727051</v>
      </c>
      <c r="J1614">
        <v>1.9339999999999999</v>
      </c>
      <c r="K1614">
        <v>7.8630000000000004</v>
      </c>
      <c r="L1614">
        <v>2.5442999999999998</v>
      </c>
      <c r="M1614">
        <v>0.65</v>
      </c>
      <c r="N1614" t="s">
        <v>3183</v>
      </c>
      <c r="O1614" t="s">
        <v>3183</v>
      </c>
    </row>
    <row r="1615" spans="1:15" x14ac:dyDescent="0.25">
      <c r="A1615" t="str">
        <f t="shared" si="25"/>
        <v>19_NE_4_1</v>
      </c>
      <c r="B1615">
        <v>19</v>
      </c>
      <c r="C1615" t="s">
        <v>1370</v>
      </c>
      <c r="D1615">
        <v>4</v>
      </c>
      <c r="E1615">
        <v>1</v>
      </c>
      <c r="F1615">
        <v>1729591.453685812</v>
      </c>
      <c r="G1615">
        <v>33704.65500421614</v>
      </c>
      <c r="H1615">
        <v>11756.04253347379</v>
      </c>
      <c r="I1615">
        <v>45460.697537689943</v>
      </c>
      <c r="J1615">
        <v>1.9487000000000001</v>
      </c>
      <c r="K1615">
        <v>8.0410000000000004</v>
      </c>
      <c r="L1615">
        <v>2.5735000000000001</v>
      </c>
      <c r="M1615">
        <v>0.65</v>
      </c>
      <c r="N1615" t="s">
        <v>3183</v>
      </c>
      <c r="O1615" t="s">
        <v>3183</v>
      </c>
    </row>
    <row r="1616" spans="1:15" x14ac:dyDescent="0.25">
      <c r="A1616" t="str">
        <f t="shared" si="25"/>
        <v>20_NE_1_1</v>
      </c>
      <c r="B1616">
        <v>20</v>
      </c>
      <c r="C1616" t="s">
        <v>1370</v>
      </c>
      <c r="D1616">
        <v>1</v>
      </c>
      <c r="E1616">
        <v>1</v>
      </c>
      <c r="F1616">
        <v>483872.27361347078</v>
      </c>
      <c r="G1616">
        <v>9526.3260859022666</v>
      </c>
      <c r="H1616">
        <v>3069.4520945917311</v>
      </c>
      <c r="I1616">
        <v>12595.778180494</v>
      </c>
      <c r="J1616">
        <v>1.9688000000000001</v>
      </c>
      <c r="K1616">
        <v>8.3859999999999992</v>
      </c>
      <c r="L1616">
        <v>2.5539999999999998</v>
      </c>
      <c r="M1616">
        <v>0.65</v>
      </c>
      <c r="N1616" t="s">
        <v>3183</v>
      </c>
      <c r="O1616" t="s">
        <v>3183</v>
      </c>
    </row>
    <row r="1617" spans="1:15" x14ac:dyDescent="0.25">
      <c r="A1617" t="str">
        <f t="shared" si="25"/>
        <v>20_NE_2_1</v>
      </c>
      <c r="B1617">
        <v>20</v>
      </c>
      <c r="C1617" t="s">
        <v>1370</v>
      </c>
      <c r="D1617">
        <v>2</v>
      </c>
      <c r="E1617">
        <v>1</v>
      </c>
      <c r="F1617">
        <v>965769.38749575312</v>
      </c>
      <c r="G1617">
        <v>18679.7649205833</v>
      </c>
      <c r="H1617">
        <v>6253.789920188332</v>
      </c>
      <c r="I1617">
        <v>24933.554840771631</v>
      </c>
      <c r="J1617">
        <v>1.9341999999999999</v>
      </c>
      <c r="K1617">
        <v>8.5549999999999997</v>
      </c>
      <c r="L1617">
        <v>2.5325000000000002</v>
      </c>
      <c r="M1617">
        <v>0.65</v>
      </c>
      <c r="N1617" t="s">
        <v>3183</v>
      </c>
      <c r="O1617" t="s">
        <v>3183</v>
      </c>
    </row>
    <row r="1618" spans="1:15" x14ac:dyDescent="0.25">
      <c r="A1618" t="str">
        <f t="shared" si="25"/>
        <v>20_NE_3_1</v>
      </c>
      <c r="B1618">
        <v>20</v>
      </c>
      <c r="C1618" t="s">
        <v>1370</v>
      </c>
      <c r="D1618">
        <v>3</v>
      </c>
      <c r="E1618">
        <v>1</v>
      </c>
      <c r="F1618">
        <v>1446227.8522880981</v>
      </c>
      <c r="G1618">
        <v>27970.24525758687</v>
      </c>
      <c r="H1618">
        <v>9586.3492021812126</v>
      </c>
      <c r="I1618">
        <v>37556.594459768079</v>
      </c>
      <c r="J1618">
        <v>1.9339999999999999</v>
      </c>
      <c r="K1618">
        <v>8.7390000000000008</v>
      </c>
      <c r="L1618">
        <v>2.5476000000000001</v>
      </c>
      <c r="M1618">
        <v>0.65</v>
      </c>
      <c r="N1618" t="s">
        <v>3183</v>
      </c>
      <c r="O1618" t="s">
        <v>3183</v>
      </c>
    </row>
    <row r="1619" spans="1:15" x14ac:dyDescent="0.25">
      <c r="A1619" t="str">
        <f t="shared" si="25"/>
        <v>20_NE_4_1</v>
      </c>
      <c r="B1619">
        <v>20</v>
      </c>
      <c r="C1619" t="s">
        <v>1370</v>
      </c>
      <c r="D1619">
        <v>4</v>
      </c>
      <c r="E1619">
        <v>1</v>
      </c>
      <c r="F1619">
        <v>1929543.7605805709</v>
      </c>
      <c r="G1619">
        <v>37601.137903008988</v>
      </c>
      <c r="H1619">
        <v>13067.159192918831</v>
      </c>
      <c r="I1619">
        <v>50668.297095927817</v>
      </c>
      <c r="J1619">
        <v>1.9487000000000001</v>
      </c>
      <c r="K1619">
        <v>8.9380000000000006</v>
      </c>
      <c r="L1619">
        <v>2.5767000000000002</v>
      </c>
      <c r="M1619">
        <v>0.65</v>
      </c>
      <c r="N1619" t="s">
        <v>3183</v>
      </c>
      <c r="O1619" t="s">
        <v>3183</v>
      </c>
    </row>
    <row r="1620" spans="1:15" x14ac:dyDescent="0.25">
      <c r="A1620" t="str">
        <f t="shared" si="25"/>
        <v>21_NE_1_1</v>
      </c>
      <c r="B1620">
        <v>21</v>
      </c>
      <c r="C1620" t="s">
        <v>1370</v>
      </c>
      <c r="D1620">
        <v>1</v>
      </c>
      <c r="E1620">
        <v>1</v>
      </c>
      <c r="F1620">
        <v>653092.83755387866</v>
      </c>
      <c r="G1620">
        <v>12857.887657922291</v>
      </c>
      <c r="H1620">
        <v>4106.1277065623817</v>
      </c>
      <c r="I1620">
        <v>16964.015364484669</v>
      </c>
      <c r="J1620">
        <v>1.9688000000000001</v>
      </c>
      <c r="K1620">
        <v>11.218999999999999</v>
      </c>
      <c r="L1620">
        <v>2.5611000000000002</v>
      </c>
      <c r="M1620">
        <v>0.65</v>
      </c>
      <c r="N1620" t="s">
        <v>3183</v>
      </c>
      <c r="O1620" t="s">
        <v>3183</v>
      </c>
    </row>
    <row r="1621" spans="1:15" x14ac:dyDescent="0.25">
      <c r="A1621" t="str">
        <f t="shared" si="25"/>
        <v>21_NE_2_1</v>
      </c>
      <c r="B1621">
        <v>21</v>
      </c>
      <c r="C1621" t="s">
        <v>1370</v>
      </c>
      <c r="D1621">
        <v>2</v>
      </c>
      <c r="E1621">
        <v>1</v>
      </c>
      <c r="F1621">
        <v>1303519.7594440409</v>
      </c>
      <c r="G1621">
        <v>25212.481355293581</v>
      </c>
      <c r="H1621">
        <v>8367.2997807696811</v>
      </c>
      <c r="I1621">
        <v>33579.781136063262</v>
      </c>
      <c r="J1621">
        <v>1.9341999999999999</v>
      </c>
      <c r="K1621">
        <v>11.446</v>
      </c>
      <c r="L1621">
        <v>2.5396000000000001</v>
      </c>
      <c r="M1621">
        <v>0.65</v>
      </c>
      <c r="N1621" t="s">
        <v>3183</v>
      </c>
      <c r="O1621" t="s">
        <v>3183</v>
      </c>
    </row>
    <row r="1622" spans="1:15" x14ac:dyDescent="0.25">
      <c r="A1622" t="str">
        <f t="shared" si="25"/>
        <v>21_NE_3_1</v>
      </c>
      <c r="B1622">
        <v>21</v>
      </c>
      <c r="C1622" t="s">
        <v>1370</v>
      </c>
      <c r="D1622">
        <v>3</v>
      </c>
      <c r="E1622">
        <v>1</v>
      </c>
      <c r="F1622">
        <v>1952004.9056474611</v>
      </c>
      <c r="G1622">
        <v>37752.042922276611</v>
      </c>
      <c r="H1622">
        <v>12828.4052034697</v>
      </c>
      <c r="I1622">
        <v>50580.448125746312</v>
      </c>
      <c r="J1622">
        <v>1.9339999999999999</v>
      </c>
      <c r="K1622">
        <v>11.694000000000001</v>
      </c>
      <c r="L1622">
        <v>2.5547</v>
      </c>
      <c r="M1622">
        <v>0.65</v>
      </c>
      <c r="N1622" t="s">
        <v>3183</v>
      </c>
      <c r="O1622" t="s">
        <v>3183</v>
      </c>
    </row>
    <row r="1623" spans="1:15" x14ac:dyDescent="0.25">
      <c r="A1623" t="str">
        <f t="shared" si="25"/>
        <v>21_NE_4_1</v>
      </c>
      <c r="B1623">
        <v>21</v>
      </c>
      <c r="C1623" t="s">
        <v>1370</v>
      </c>
      <c r="D1623">
        <v>4</v>
      </c>
      <c r="E1623">
        <v>1</v>
      </c>
      <c r="F1623">
        <v>2604346.8049351452</v>
      </c>
      <c r="G1623">
        <v>50751.066319513076</v>
      </c>
      <c r="H1623">
        <v>17489.682138102711</v>
      </c>
      <c r="I1623">
        <v>68240.748457615788</v>
      </c>
      <c r="J1623">
        <v>1.9487000000000001</v>
      </c>
      <c r="K1623">
        <v>11.962999999999999</v>
      </c>
      <c r="L1623">
        <v>2.5838000000000001</v>
      </c>
      <c r="M1623">
        <v>0.65</v>
      </c>
      <c r="N1623" t="s">
        <v>3183</v>
      </c>
      <c r="O1623" t="s">
        <v>3183</v>
      </c>
    </row>
    <row r="1624" spans="1:15" x14ac:dyDescent="0.25">
      <c r="A1624" t="str">
        <f t="shared" si="25"/>
        <v>1_NO_1_1</v>
      </c>
      <c r="B1624">
        <v>1</v>
      </c>
      <c r="C1624" t="s">
        <v>1364</v>
      </c>
      <c r="D1624">
        <v>1</v>
      </c>
      <c r="E1624">
        <v>1</v>
      </c>
      <c r="F1624">
        <v>1305.40161588758</v>
      </c>
      <c r="G1624">
        <v>27.01964646780856</v>
      </c>
      <c r="H1624">
        <v>119.4126497703202</v>
      </c>
      <c r="I1624">
        <v>146.43229623812871</v>
      </c>
      <c r="J1624">
        <v>2.0697999999999999</v>
      </c>
      <c r="K1624">
        <v>0.32600000000000001</v>
      </c>
      <c r="L1624">
        <v>5.6098999999999997</v>
      </c>
      <c r="M1624">
        <v>0.2</v>
      </c>
      <c r="N1624" t="s">
        <v>3183</v>
      </c>
      <c r="O1624" t="s">
        <v>3183</v>
      </c>
    </row>
    <row r="1625" spans="1:15" x14ac:dyDescent="0.25">
      <c r="A1625" t="str">
        <f t="shared" si="25"/>
        <v>1_NO_2_1</v>
      </c>
      <c r="B1625">
        <v>1</v>
      </c>
      <c r="C1625" t="s">
        <v>1364</v>
      </c>
      <c r="D1625">
        <v>2</v>
      </c>
      <c r="E1625">
        <v>1</v>
      </c>
      <c r="F1625">
        <v>2603.6003081539138</v>
      </c>
      <c r="G1625">
        <v>52.948892170858272</v>
      </c>
      <c r="H1625">
        <v>239.44420251947801</v>
      </c>
      <c r="I1625">
        <v>292.39309469033628</v>
      </c>
      <c r="J1625">
        <v>2.0337000000000001</v>
      </c>
      <c r="K1625">
        <v>0.32800000000000001</v>
      </c>
      <c r="L1625">
        <v>5.6150000000000002</v>
      </c>
      <c r="M1625">
        <v>0.2</v>
      </c>
      <c r="N1625" t="s">
        <v>3183</v>
      </c>
      <c r="O1625" t="s">
        <v>3183</v>
      </c>
    </row>
    <row r="1626" spans="1:15" x14ac:dyDescent="0.25">
      <c r="A1626" t="str">
        <f t="shared" si="25"/>
        <v>1_NO_3_1</v>
      </c>
      <c r="B1626">
        <v>1</v>
      </c>
      <c r="C1626" t="s">
        <v>1364</v>
      </c>
      <c r="D1626">
        <v>3</v>
      </c>
      <c r="E1626">
        <v>1</v>
      </c>
      <c r="F1626">
        <v>3895.8735455575111</v>
      </c>
      <c r="G1626">
        <v>79.231859034863248</v>
      </c>
      <c r="H1626">
        <v>360.52911195589019</v>
      </c>
      <c r="I1626">
        <v>439.76097099075349</v>
      </c>
      <c r="J1626">
        <v>2.0337000000000001</v>
      </c>
      <c r="K1626">
        <v>0.32900000000000001</v>
      </c>
      <c r="L1626">
        <v>5.6562999999999999</v>
      </c>
      <c r="M1626">
        <v>0.2</v>
      </c>
      <c r="N1626" t="s">
        <v>3183</v>
      </c>
      <c r="O1626" t="s">
        <v>3183</v>
      </c>
    </row>
    <row r="1627" spans="1:15" x14ac:dyDescent="0.25">
      <c r="A1627" t="str">
        <f t="shared" si="25"/>
        <v>1_NO_4_1</v>
      </c>
      <c r="B1627">
        <v>1</v>
      </c>
      <c r="C1627" t="s">
        <v>1364</v>
      </c>
      <c r="D1627">
        <v>4</v>
      </c>
      <c r="E1627">
        <v>1</v>
      </c>
      <c r="F1627">
        <v>5200.78889195599</v>
      </c>
      <c r="G1627">
        <v>106.6117254959043</v>
      </c>
      <c r="H1627">
        <v>482.10124192025057</v>
      </c>
      <c r="I1627">
        <v>588.71296741615492</v>
      </c>
      <c r="J1627">
        <v>2.0499000000000001</v>
      </c>
      <c r="K1627">
        <v>0.33</v>
      </c>
      <c r="L1627">
        <v>5.6974999999999998</v>
      </c>
      <c r="M1627">
        <v>0.2</v>
      </c>
      <c r="N1627" t="s">
        <v>3183</v>
      </c>
      <c r="O1627" t="s">
        <v>3183</v>
      </c>
    </row>
    <row r="1628" spans="1:15" x14ac:dyDescent="0.25">
      <c r="A1628" t="str">
        <f t="shared" si="25"/>
        <v>2_NO_1_1</v>
      </c>
      <c r="B1628">
        <v>2</v>
      </c>
      <c r="C1628" t="s">
        <v>1364</v>
      </c>
      <c r="D1628">
        <v>1</v>
      </c>
      <c r="E1628">
        <v>1</v>
      </c>
      <c r="F1628">
        <v>7225.3628255238009</v>
      </c>
      <c r="G1628">
        <v>149.55301630644851</v>
      </c>
      <c r="H1628">
        <v>187.35779877504081</v>
      </c>
      <c r="I1628">
        <v>336.91081508148932</v>
      </c>
      <c r="J1628">
        <v>2.0697999999999999</v>
      </c>
      <c r="K1628">
        <v>0.51200000000000001</v>
      </c>
      <c r="L1628">
        <v>3.6497999999999999</v>
      </c>
      <c r="M1628">
        <v>0.2</v>
      </c>
      <c r="N1628" t="s">
        <v>3183</v>
      </c>
      <c r="O1628" t="s">
        <v>3183</v>
      </c>
    </row>
    <row r="1629" spans="1:15" x14ac:dyDescent="0.25">
      <c r="A1629" t="str">
        <f t="shared" si="25"/>
        <v>2_NO_2_1</v>
      </c>
      <c r="B1629">
        <v>2</v>
      </c>
      <c r="C1629" t="s">
        <v>1364</v>
      </c>
      <c r="D1629">
        <v>2</v>
      </c>
      <c r="E1629">
        <v>1</v>
      </c>
      <c r="F1629">
        <v>14410.85766257981</v>
      </c>
      <c r="G1629">
        <v>293.07069371433539</v>
      </c>
      <c r="H1629">
        <v>378.01641343721627</v>
      </c>
      <c r="I1629">
        <v>671.08710715155178</v>
      </c>
      <c r="J1629">
        <v>2.0337000000000001</v>
      </c>
      <c r="K1629">
        <v>0.51700000000000002</v>
      </c>
      <c r="L1629">
        <v>3.6423000000000001</v>
      </c>
      <c r="M1629">
        <v>0.2</v>
      </c>
      <c r="N1629" t="s">
        <v>3183</v>
      </c>
      <c r="O1629" t="s">
        <v>3183</v>
      </c>
    </row>
    <row r="1630" spans="1:15" x14ac:dyDescent="0.25">
      <c r="A1630" t="str">
        <f t="shared" si="25"/>
        <v>2_NO_3_1</v>
      </c>
      <c r="B1630">
        <v>2</v>
      </c>
      <c r="C1630" t="s">
        <v>1364</v>
      </c>
      <c r="D1630">
        <v>3</v>
      </c>
      <c r="E1630">
        <v>1</v>
      </c>
      <c r="F1630">
        <v>21563.55526637943</v>
      </c>
      <c r="G1630">
        <v>438.54620823216783</v>
      </c>
      <c r="H1630">
        <v>573.06139709808122</v>
      </c>
      <c r="I1630">
        <v>1011.607605330249</v>
      </c>
      <c r="J1630">
        <v>2.0337000000000001</v>
      </c>
      <c r="K1630">
        <v>0.52200000000000002</v>
      </c>
      <c r="L1630">
        <v>3.6738</v>
      </c>
      <c r="M1630">
        <v>0.2</v>
      </c>
      <c r="N1630" t="s">
        <v>3183</v>
      </c>
      <c r="O1630" t="s">
        <v>3183</v>
      </c>
    </row>
    <row r="1631" spans="1:15" x14ac:dyDescent="0.25">
      <c r="A1631" t="str">
        <f t="shared" si="25"/>
        <v>2_NO_4_1</v>
      </c>
      <c r="B1631">
        <v>2</v>
      </c>
      <c r="C1631" t="s">
        <v>1364</v>
      </c>
      <c r="D1631">
        <v>4</v>
      </c>
      <c r="E1631">
        <v>1</v>
      </c>
      <c r="F1631">
        <v>28786.226603362869</v>
      </c>
      <c r="G1631">
        <v>590.09303251038205</v>
      </c>
      <c r="H1631">
        <v>771.93642357466979</v>
      </c>
      <c r="I1631">
        <v>1362.0294560850521</v>
      </c>
      <c r="J1631">
        <v>2.0499000000000001</v>
      </c>
      <c r="K1631">
        <v>0.52800000000000002</v>
      </c>
      <c r="L1631">
        <v>3.7158000000000002</v>
      </c>
      <c r="M1631">
        <v>0.2</v>
      </c>
      <c r="N1631" t="s">
        <v>3183</v>
      </c>
      <c r="O1631" t="s">
        <v>3183</v>
      </c>
    </row>
    <row r="1632" spans="1:15" x14ac:dyDescent="0.25">
      <c r="A1632" t="str">
        <f t="shared" si="25"/>
        <v>3_NO_1_1</v>
      </c>
      <c r="B1632">
        <v>3</v>
      </c>
      <c r="C1632" t="s">
        <v>1364</v>
      </c>
      <c r="D1632">
        <v>1</v>
      </c>
      <c r="E1632">
        <v>1</v>
      </c>
      <c r="F1632">
        <v>16556.827105119879</v>
      </c>
      <c r="G1632">
        <v>342.69883656057578</v>
      </c>
      <c r="H1632">
        <v>294.50207220556189</v>
      </c>
      <c r="I1632">
        <v>637.20090876613767</v>
      </c>
      <c r="J1632">
        <v>2.0697999999999999</v>
      </c>
      <c r="K1632">
        <v>0.80500000000000005</v>
      </c>
      <c r="L1632">
        <v>3.4064999999999999</v>
      </c>
      <c r="M1632">
        <v>0.2</v>
      </c>
      <c r="N1632" t="s">
        <v>3183</v>
      </c>
      <c r="O1632" t="s">
        <v>3183</v>
      </c>
    </row>
    <row r="1633" spans="1:15" x14ac:dyDescent="0.25">
      <c r="A1633" t="str">
        <f t="shared" si="25"/>
        <v>3_NO_2_1</v>
      </c>
      <c r="B1633">
        <v>3</v>
      </c>
      <c r="C1633" t="s">
        <v>1364</v>
      </c>
      <c r="D1633">
        <v>2</v>
      </c>
      <c r="E1633">
        <v>1</v>
      </c>
      <c r="F1633">
        <v>33022.297221251138</v>
      </c>
      <c r="G1633">
        <v>671.56777072354521</v>
      </c>
      <c r="H1633">
        <v>596.53413065364953</v>
      </c>
      <c r="I1633">
        <v>1268.101901377195</v>
      </c>
      <c r="J1633">
        <v>2.0337000000000001</v>
      </c>
      <c r="K1633">
        <v>0.81599999999999995</v>
      </c>
      <c r="L1633">
        <v>3.3974000000000002</v>
      </c>
      <c r="M1633">
        <v>0.2</v>
      </c>
      <c r="N1633" t="s">
        <v>3183</v>
      </c>
      <c r="O1633" t="s">
        <v>3183</v>
      </c>
    </row>
    <row r="1634" spans="1:15" x14ac:dyDescent="0.25">
      <c r="A1634" t="str">
        <f t="shared" si="25"/>
        <v>3_NO_3_1</v>
      </c>
      <c r="B1634">
        <v>3</v>
      </c>
      <c r="C1634" t="s">
        <v>1364</v>
      </c>
      <c r="D1634">
        <v>3</v>
      </c>
      <c r="E1634">
        <v>1</v>
      </c>
      <c r="F1634">
        <v>49412.612894115657</v>
      </c>
      <c r="G1634">
        <v>1004.923063746563</v>
      </c>
      <c r="H1634">
        <v>908.20846212999788</v>
      </c>
      <c r="I1634">
        <v>1913.131525876561</v>
      </c>
      <c r="J1634">
        <v>2.0337000000000001</v>
      </c>
      <c r="K1634">
        <v>0.82799999999999996</v>
      </c>
      <c r="L1634">
        <v>3.4277000000000002</v>
      </c>
      <c r="M1634">
        <v>0.2</v>
      </c>
      <c r="N1634" t="s">
        <v>3183</v>
      </c>
      <c r="O1634" t="s">
        <v>3183</v>
      </c>
    </row>
    <row r="1635" spans="1:15" x14ac:dyDescent="0.25">
      <c r="A1635" t="str">
        <f t="shared" si="25"/>
        <v>3_NO_4_1</v>
      </c>
      <c r="B1635">
        <v>3</v>
      </c>
      <c r="C1635" t="s">
        <v>1364</v>
      </c>
      <c r="D1635">
        <v>4</v>
      </c>
      <c r="E1635">
        <v>1</v>
      </c>
      <c r="F1635">
        <v>65963.27248744489</v>
      </c>
      <c r="G1635">
        <v>1352.1906859399819</v>
      </c>
      <c r="H1635">
        <v>1228.9842100297151</v>
      </c>
      <c r="I1635">
        <v>2581.174895969697</v>
      </c>
      <c r="J1635">
        <v>2.0499000000000001</v>
      </c>
      <c r="K1635">
        <v>0.84099999999999997</v>
      </c>
      <c r="L1635">
        <v>3.4698000000000002</v>
      </c>
      <c r="M1635">
        <v>0.2</v>
      </c>
      <c r="N1635" t="s">
        <v>3183</v>
      </c>
      <c r="O1635" t="s">
        <v>3183</v>
      </c>
    </row>
    <row r="1636" spans="1:15" x14ac:dyDescent="0.25">
      <c r="A1636" t="str">
        <f t="shared" si="25"/>
        <v>4_NO_1_1</v>
      </c>
      <c r="B1636">
        <v>4</v>
      </c>
      <c r="C1636" t="s">
        <v>1364</v>
      </c>
      <c r="D1636">
        <v>1</v>
      </c>
      <c r="E1636">
        <v>1</v>
      </c>
      <c r="F1636">
        <v>26590.659663825329</v>
      </c>
      <c r="G1636">
        <v>550.38251425318583</v>
      </c>
      <c r="H1636">
        <v>409.4861705212432</v>
      </c>
      <c r="I1636">
        <v>959.86868477442908</v>
      </c>
      <c r="J1636">
        <v>2.0697999999999999</v>
      </c>
      <c r="K1636">
        <v>1.119</v>
      </c>
      <c r="L1636">
        <v>3.3344999999999998</v>
      </c>
      <c r="M1636">
        <v>0.2</v>
      </c>
      <c r="N1636" t="s">
        <v>3183</v>
      </c>
      <c r="O1636" t="s">
        <v>3183</v>
      </c>
    </row>
    <row r="1637" spans="1:15" x14ac:dyDescent="0.25">
      <c r="A1637" t="str">
        <f t="shared" si="25"/>
        <v>4_NO_2_1</v>
      </c>
      <c r="B1637">
        <v>4</v>
      </c>
      <c r="C1637" t="s">
        <v>1364</v>
      </c>
      <c r="D1637">
        <v>2</v>
      </c>
      <c r="E1637">
        <v>1</v>
      </c>
      <c r="F1637">
        <v>53034.597821973002</v>
      </c>
      <c r="G1637">
        <v>1078.553875034524</v>
      </c>
      <c r="H1637">
        <v>831.04094912982225</v>
      </c>
      <c r="I1637">
        <v>1909.5948241643459</v>
      </c>
      <c r="J1637">
        <v>2.0337000000000001</v>
      </c>
      <c r="K1637">
        <v>1.137</v>
      </c>
      <c r="L1637">
        <v>3.3250000000000002</v>
      </c>
      <c r="M1637">
        <v>0.2</v>
      </c>
      <c r="N1637" t="s">
        <v>3183</v>
      </c>
      <c r="O1637" t="s">
        <v>3183</v>
      </c>
    </row>
    <row r="1638" spans="1:15" x14ac:dyDescent="0.25">
      <c r="A1638" t="str">
        <f t="shared" si="25"/>
        <v>4_NO_3_1</v>
      </c>
      <c r="B1638">
        <v>4</v>
      </c>
      <c r="C1638" t="s">
        <v>1364</v>
      </c>
      <c r="D1638">
        <v>3</v>
      </c>
      <c r="E1638">
        <v>1</v>
      </c>
      <c r="F1638">
        <v>79357.836149746028</v>
      </c>
      <c r="G1638">
        <v>1613.930435267418</v>
      </c>
      <c r="H1638">
        <v>1267.87848313986</v>
      </c>
      <c r="I1638">
        <v>2881.8089184072778</v>
      </c>
      <c r="J1638">
        <v>2.0337000000000001</v>
      </c>
      <c r="K1638">
        <v>1.1559999999999999</v>
      </c>
      <c r="L1638">
        <v>3.3549000000000002</v>
      </c>
      <c r="M1638">
        <v>0.2</v>
      </c>
      <c r="N1638" t="s">
        <v>3183</v>
      </c>
      <c r="O1638" t="s">
        <v>3183</v>
      </c>
    </row>
    <row r="1639" spans="1:15" x14ac:dyDescent="0.25">
      <c r="A1639" t="str">
        <f t="shared" si="25"/>
        <v>4_NO_4_1</v>
      </c>
      <c r="B1639">
        <v>4</v>
      </c>
      <c r="C1639" t="s">
        <v>1364</v>
      </c>
      <c r="D1639">
        <v>4</v>
      </c>
      <c r="E1639">
        <v>1</v>
      </c>
      <c r="F1639">
        <v>105938.5906423718</v>
      </c>
      <c r="G1639">
        <v>2171.6505283374022</v>
      </c>
      <c r="H1639">
        <v>1719.474517444886</v>
      </c>
      <c r="I1639">
        <v>3891.1250457822889</v>
      </c>
      <c r="J1639">
        <v>2.0499000000000001</v>
      </c>
      <c r="K1639">
        <v>1.1759999999999999</v>
      </c>
      <c r="L1639">
        <v>3.3969999999999998</v>
      </c>
      <c r="M1639">
        <v>0.2</v>
      </c>
      <c r="N1639" t="s">
        <v>3183</v>
      </c>
      <c r="O1639" t="s">
        <v>3183</v>
      </c>
    </row>
    <row r="1640" spans="1:15" x14ac:dyDescent="0.25">
      <c r="A1640" t="str">
        <f t="shared" si="25"/>
        <v>5_NO_1_1</v>
      </c>
      <c r="B1640">
        <v>5</v>
      </c>
      <c r="C1640" t="s">
        <v>1364</v>
      </c>
      <c r="D1640">
        <v>1</v>
      </c>
      <c r="E1640">
        <v>1</v>
      </c>
      <c r="F1640">
        <v>36624.492222530796</v>
      </c>
      <c r="G1640">
        <v>758.06619194579571</v>
      </c>
      <c r="H1640">
        <v>524.47026883692433</v>
      </c>
      <c r="I1640">
        <v>1282.53646078272</v>
      </c>
      <c r="J1640">
        <v>2.0697999999999999</v>
      </c>
      <c r="K1640">
        <v>1.4330000000000001</v>
      </c>
      <c r="L1640">
        <v>3.302</v>
      </c>
      <c r="M1640">
        <v>0.2</v>
      </c>
      <c r="N1640" t="s">
        <v>3183</v>
      </c>
      <c r="O1640" t="s">
        <v>3183</v>
      </c>
    </row>
    <row r="1641" spans="1:15" x14ac:dyDescent="0.25">
      <c r="A1641" t="str">
        <f t="shared" si="25"/>
        <v>5_NO_2_1</v>
      </c>
      <c r="B1641">
        <v>5</v>
      </c>
      <c r="C1641" t="s">
        <v>1364</v>
      </c>
      <c r="D1641">
        <v>2</v>
      </c>
      <c r="E1641">
        <v>1</v>
      </c>
      <c r="F1641">
        <v>73046.898422694852</v>
      </c>
      <c r="G1641">
        <v>1485.5399793455019</v>
      </c>
      <c r="H1641">
        <v>1065.547767605995</v>
      </c>
      <c r="I1641">
        <v>2551.0877469514958</v>
      </c>
      <c r="J1641">
        <v>2.0337000000000001</v>
      </c>
      <c r="K1641">
        <v>1.458</v>
      </c>
      <c r="L1641">
        <v>3.2923</v>
      </c>
      <c r="M1641">
        <v>0.2</v>
      </c>
      <c r="N1641" t="s">
        <v>3183</v>
      </c>
      <c r="O1641" t="s">
        <v>3183</v>
      </c>
    </row>
    <row r="1642" spans="1:15" x14ac:dyDescent="0.25">
      <c r="A1642" t="str">
        <f t="shared" si="25"/>
        <v>5_NO_3_1</v>
      </c>
      <c r="B1642">
        <v>5</v>
      </c>
      <c r="C1642" t="s">
        <v>1364</v>
      </c>
      <c r="D1642">
        <v>3</v>
      </c>
      <c r="E1642">
        <v>1</v>
      </c>
      <c r="F1642">
        <v>109303.05940537641</v>
      </c>
      <c r="G1642">
        <v>2222.937806788274</v>
      </c>
      <c r="H1642">
        <v>1627.5485041497211</v>
      </c>
      <c r="I1642">
        <v>3850.4863109379949</v>
      </c>
      <c r="J1642">
        <v>2.0337000000000001</v>
      </c>
      <c r="K1642">
        <v>1.484</v>
      </c>
      <c r="L1642">
        <v>3.3220000000000001</v>
      </c>
      <c r="M1642">
        <v>0.2</v>
      </c>
      <c r="N1642" t="s">
        <v>3183</v>
      </c>
      <c r="O1642" t="s">
        <v>3183</v>
      </c>
    </row>
    <row r="1643" spans="1:15" x14ac:dyDescent="0.25">
      <c r="A1643" t="str">
        <f t="shared" si="25"/>
        <v>5_NO_4_1</v>
      </c>
      <c r="B1643">
        <v>5</v>
      </c>
      <c r="C1643" t="s">
        <v>1364</v>
      </c>
      <c r="D1643">
        <v>4</v>
      </c>
      <c r="E1643">
        <v>1</v>
      </c>
      <c r="F1643">
        <v>145913.9087972987</v>
      </c>
      <c r="G1643">
        <v>2991.110370734822</v>
      </c>
      <c r="H1643">
        <v>2209.964824860057</v>
      </c>
      <c r="I1643">
        <v>5201.075195594879</v>
      </c>
      <c r="J1643">
        <v>2.0499000000000001</v>
      </c>
      <c r="K1643">
        <v>1.512</v>
      </c>
      <c r="L1643">
        <v>3.3641000000000001</v>
      </c>
      <c r="M1643">
        <v>0.2</v>
      </c>
      <c r="N1643" t="s">
        <v>3183</v>
      </c>
      <c r="O1643" t="s">
        <v>3183</v>
      </c>
    </row>
    <row r="1644" spans="1:15" x14ac:dyDescent="0.25">
      <c r="A1644" t="str">
        <f t="shared" si="25"/>
        <v>6_NO_1_1</v>
      </c>
      <c r="B1644">
        <v>6</v>
      </c>
      <c r="C1644" t="s">
        <v>1364</v>
      </c>
      <c r="D1644">
        <v>1</v>
      </c>
      <c r="E1644">
        <v>1</v>
      </c>
      <c r="F1644">
        <v>46658.324781236253</v>
      </c>
      <c r="G1644">
        <v>965.7498696384057</v>
      </c>
      <c r="H1644">
        <v>639.45436715260553</v>
      </c>
      <c r="I1644">
        <v>1605.204236791011</v>
      </c>
      <c r="J1644">
        <v>2.0697999999999999</v>
      </c>
      <c r="K1644">
        <v>1.7470000000000001</v>
      </c>
      <c r="L1644">
        <v>3.2835000000000001</v>
      </c>
      <c r="M1644">
        <v>0.2</v>
      </c>
      <c r="N1644" t="s">
        <v>3183</v>
      </c>
      <c r="O1644" t="s">
        <v>3183</v>
      </c>
    </row>
    <row r="1645" spans="1:15" x14ac:dyDescent="0.25">
      <c r="A1645" t="str">
        <f t="shared" si="25"/>
        <v>6_NO_2_1</v>
      </c>
      <c r="B1645">
        <v>6</v>
      </c>
      <c r="C1645" t="s">
        <v>1364</v>
      </c>
      <c r="D1645">
        <v>2</v>
      </c>
      <c r="E1645">
        <v>1</v>
      </c>
      <c r="F1645">
        <v>93059.199023416732</v>
      </c>
      <c r="G1645">
        <v>1892.5260836564801</v>
      </c>
      <c r="H1645">
        <v>1300.0545860821669</v>
      </c>
      <c r="I1645">
        <v>3192.580669738647</v>
      </c>
      <c r="J1645">
        <v>2.0337000000000001</v>
      </c>
      <c r="K1645">
        <v>1.778</v>
      </c>
      <c r="L1645">
        <v>3.2736000000000001</v>
      </c>
      <c r="M1645">
        <v>0.2</v>
      </c>
      <c r="N1645" t="s">
        <v>3183</v>
      </c>
      <c r="O1645" t="s">
        <v>3183</v>
      </c>
    </row>
    <row r="1646" spans="1:15" x14ac:dyDescent="0.25">
      <c r="A1646" t="str">
        <f t="shared" si="25"/>
        <v>6_NO_3_1</v>
      </c>
      <c r="B1646">
        <v>6</v>
      </c>
      <c r="C1646" t="s">
        <v>1364</v>
      </c>
      <c r="D1646">
        <v>3</v>
      </c>
      <c r="E1646">
        <v>1</v>
      </c>
      <c r="F1646">
        <v>139248.28266100679</v>
      </c>
      <c r="G1646">
        <v>2831.9451783091281</v>
      </c>
      <c r="H1646">
        <v>1987.2185251595829</v>
      </c>
      <c r="I1646">
        <v>4819.163703468711</v>
      </c>
      <c r="J1646">
        <v>2.0337000000000001</v>
      </c>
      <c r="K1646">
        <v>1.8120000000000001</v>
      </c>
      <c r="L1646">
        <v>3.3033000000000001</v>
      </c>
      <c r="M1646">
        <v>0.2</v>
      </c>
      <c r="N1646" t="s">
        <v>3183</v>
      </c>
      <c r="O1646" t="s">
        <v>3183</v>
      </c>
    </row>
    <row r="1647" spans="1:15" x14ac:dyDescent="0.25">
      <c r="A1647" t="str">
        <f t="shared" si="25"/>
        <v>6_NO_4_1</v>
      </c>
      <c r="B1647">
        <v>6</v>
      </c>
      <c r="C1647" t="s">
        <v>1364</v>
      </c>
      <c r="D1647">
        <v>4</v>
      </c>
      <c r="E1647">
        <v>1</v>
      </c>
      <c r="F1647">
        <v>185889.22695222561</v>
      </c>
      <c r="G1647">
        <v>3810.5702131322419</v>
      </c>
      <c r="H1647">
        <v>2700.4551322752282</v>
      </c>
      <c r="I1647">
        <v>6511.02534540747</v>
      </c>
      <c r="J1647">
        <v>2.0499000000000001</v>
      </c>
      <c r="K1647">
        <v>1.847</v>
      </c>
      <c r="L1647">
        <v>3.3452999999999999</v>
      </c>
      <c r="M1647">
        <v>0.2</v>
      </c>
      <c r="N1647" t="s">
        <v>3183</v>
      </c>
      <c r="O1647" t="s">
        <v>3183</v>
      </c>
    </row>
    <row r="1648" spans="1:15" x14ac:dyDescent="0.25">
      <c r="A1648" t="str">
        <f t="shared" si="25"/>
        <v>7_NO_1_1</v>
      </c>
      <c r="B1648">
        <v>7</v>
      </c>
      <c r="C1648" t="s">
        <v>1364</v>
      </c>
      <c r="D1648">
        <v>1</v>
      </c>
      <c r="E1648">
        <v>1</v>
      </c>
      <c r="F1648">
        <v>56692.157339941703</v>
      </c>
      <c r="G1648">
        <v>1173.4335473310159</v>
      </c>
      <c r="H1648">
        <v>754.43846546828672</v>
      </c>
      <c r="I1648">
        <v>1927.872012799302</v>
      </c>
      <c r="J1648">
        <v>2.0697999999999999</v>
      </c>
      <c r="K1648">
        <v>2.0609999999999999</v>
      </c>
      <c r="L1648">
        <v>3.2715000000000001</v>
      </c>
      <c r="M1648">
        <v>0.2</v>
      </c>
      <c r="N1648" t="s">
        <v>3183</v>
      </c>
      <c r="O1648" t="s">
        <v>3183</v>
      </c>
    </row>
    <row r="1649" spans="1:15" x14ac:dyDescent="0.25">
      <c r="A1649" t="str">
        <f t="shared" si="25"/>
        <v>7_NO_2_1</v>
      </c>
      <c r="B1649">
        <v>7</v>
      </c>
      <c r="C1649" t="s">
        <v>1364</v>
      </c>
      <c r="D1649">
        <v>2</v>
      </c>
      <c r="E1649">
        <v>1</v>
      </c>
      <c r="F1649">
        <v>113071.4996241386</v>
      </c>
      <c r="G1649">
        <v>2299.512187967458</v>
      </c>
      <c r="H1649">
        <v>1534.56140455834</v>
      </c>
      <c r="I1649">
        <v>3834.0735925257982</v>
      </c>
      <c r="J1649">
        <v>2.0337000000000001</v>
      </c>
      <c r="K1649">
        <v>2.0990000000000002</v>
      </c>
      <c r="L1649">
        <v>3.2614999999999998</v>
      </c>
      <c r="M1649">
        <v>0.2</v>
      </c>
      <c r="N1649" t="s">
        <v>3183</v>
      </c>
      <c r="O1649" t="s">
        <v>3183</v>
      </c>
    </row>
    <row r="1650" spans="1:15" x14ac:dyDescent="0.25">
      <c r="A1650" t="str">
        <f t="shared" si="25"/>
        <v>7_NO_3_1</v>
      </c>
      <c r="B1650">
        <v>7</v>
      </c>
      <c r="C1650" t="s">
        <v>1364</v>
      </c>
      <c r="D1650">
        <v>3</v>
      </c>
      <c r="E1650">
        <v>1</v>
      </c>
      <c r="F1650">
        <v>169193.50591663711</v>
      </c>
      <c r="G1650">
        <v>3440.952549829984</v>
      </c>
      <c r="H1650">
        <v>2346.888546169444</v>
      </c>
      <c r="I1650">
        <v>5787.841095999428</v>
      </c>
      <c r="J1650">
        <v>2.0337000000000001</v>
      </c>
      <c r="K1650">
        <v>2.1389999999999998</v>
      </c>
      <c r="L1650">
        <v>3.2911999999999999</v>
      </c>
      <c r="M1650">
        <v>0.2</v>
      </c>
      <c r="N1650" t="s">
        <v>3183</v>
      </c>
      <c r="O1650" t="s">
        <v>3183</v>
      </c>
    </row>
    <row r="1651" spans="1:15" x14ac:dyDescent="0.25">
      <c r="A1651" t="str">
        <f t="shared" si="25"/>
        <v>7_NO_4_1</v>
      </c>
      <c r="B1651">
        <v>7</v>
      </c>
      <c r="C1651" t="s">
        <v>1364</v>
      </c>
      <c r="D1651">
        <v>4</v>
      </c>
      <c r="E1651">
        <v>1</v>
      </c>
      <c r="F1651">
        <v>225864.54510715249</v>
      </c>
      <c r="G1651">
        <v>4630.0300555296617</v>
      </c>
      <c r="H1651">
        <v>3190.9454396903989</v>
      </c>
      <c r="I1651">
        <v>7820.975495220061</v>
      </c>
      <c r="J1651">
        <v>2.0499000000000001</v>
      </c>
      <c r="K1651">
        <v>2.1829999999999998</v>
      </c>
      <c r="L1651">
        <v>3.3332000000000002</v>
      </c>
      <c r="M1651">
        <v>0.2</v>
      </c>
      <c r="N1651" t="s">
        <v>3183</v>
      </c>
      <c r="O1651" t="s">
        <v>3183</v>
      </c>
    </row>
    <row r="1652" spans="1:15" x14ac:dyDescent="0.25">
      <c r="A1652" t="str">
        <f t="shared" si="25"/>
        <v>8_NO_1_1</v>
      </c>
      <c r="B1652">
        <v>8</v>
      </c>
      <c r="C1652" t="s">
        <v>1364</v>
      </c>
      <c r="D1652">
        <v>1</v>
      </c>
      <c r="E1652">
        <v>1</v>
      </c>
      <c r="F1652">
        <v>68858.179317372065</v>
      </c>
      <c r="G1652">
        <v>1425.2500065333049</v>
      </c>
      <c r="H1652">
        <v>894.24867592030819</v>
      </c>
      <c r="I1652">
        <v>2319.498682453614</v>
      </c>
      <c r="J1652">
        <v>2.0697999999999999</v>
      </c>
      <c r="K1652">
        <v>2.4430000000000001</v>
      </c>
      <c r="L1652">
        <v>3.2622</v>
      </c>
      <c r="M1652">
        <v>0.2</v>
      </c>
      <c r="N1652" t="s">
        <v>3183</v>
      </c>
      <c r="O1652" t="s">
        <v>3183</v>
      </c>
    </row>
    <row r="1653" spans="1:15" x14ac:dyDescent="0.25">
      <c r="A1653" t="str">
        <f t="shared" si="25"/>
        <v>8_NO_2_1</v>
      </c>
      <c r="B1653">
        <v>8</v>
      </c>
      <c r="C1653" t="s">
        <v>1364</v>
      </c>
      <c r="D1653">
        <v>2</v>
      </c>
      <c r="E1653">
        <v>1</v>
      </c>
      <c r="F1653">
        <v>137336.41410251381</v>
      </c>
      <c r="G1653">
        <v>2792.982839444519</v>
      </c>
      <c r="H1653">
        <v>1819.700377023685</v>
      </c>
      <c r="I1653">
        <v>4612.6832164682046</v>
      </c>
      <c r="J1653">
        <v>2.0337000000000001</v>
      </c>
      <c r="K1653">
        <v>2.4889999999999999</v>
      </c>
      <c r="L1653">
        <v>3.2522000000000002</v>
      </c>
      <c r="M1653">
        <v>0.2</v>
      </c>
      <c r="N1653" t="s">
        <v>3183</v>
      </c>
      <c r="O1653" t="s">
        <v>3183</v>
      </c>
    </row>
    <row r="1654" spans="1:15" x14ac:dyDescent="0.25">
      <c r="A1654" t="str">
        <f t="shared" si="25"/>
        <v>8_NO_3_1</v>
      </c>
      <c r="B1654">
        <v>8</v>
      </c>
      <c r="C1654" t="s">
        <v>1364</v>
      </c>
      <c r="D1654">
        <v>3</v>
      </c>
      <c r="E1654">
        <v>1</v>
      </c>
      <c r="F1654">
        <v>205502.08911408891</v>
      </c>
      <c r="G1654">
        <v>4179.3739877990201</v>
      </c>
      <c r="H1654">
        <v>2784.2145944427989</v>
      </c>
      <c r="I1654">
        <v>6963.5885822418186</v>
      </c>
      <c r="J1654">
        <v>2.0337000000000001</v>
      </c>
      <c r="K1654">
        <v>2.5379999999999998</v>
      </c>
      <c r="L1654">
        <v>3.2818000000000001</v>
      </c>
      <c r="M1654">
        <v>0.2</v>
      </c>
      <c r="N1654" t="s">
        <v>3183</v>
      </c>
      <c r="O1654" t="s">
        <v>3183</v>
      </c>
    </row>
    <row r="1655" spans="1:15" x14ac:dyDescent="0.25">
      <c r="A1655" t="str">
        <f t="shared" si="25"/>
        <v>8_NO_4_1</v>
      </c>
      <c r="B1655">
        <v>8</v>
      </c>
      <c r="C1655" t="s">
        <v>1364</v>
      </c>
      <c r="D1655">
        <v>4</v>
      </c>
      <c r="E1655">
        <v>1</v>
      </c>
      <c r="F1655">
        <v>274334.61837000138</v>
      </c>
      <c r="G1655">
        <v>5623.6251144365324</v>
      </c>
      <c r="H1655">
        <v>3787.3370634793</v>
      </c>
      <c r="I1655">
        <v>9410.9621779158333</v>
      </c>
      <c r="J1655">
        <v>2.0499000000000001</v>
      </c>
      <c r="K1655">
        <v>2.5910000000000002</v>
      </c>
      <c r="L1655">
        <v>3.3239000000000001</v>
      </c>
      <c r="M1655">
        <v>0.2</v>
      </c>
      <c r="N1655" t="s">
        <v>3183</v>
      </c>
      <c r="O1655" t="s">
        <v>3183</v>
      </c>
    </row>
    <row r="1656" spans="1:15" x14ac:dyDescent="0.25">
      <c r="A1656" t="str">
        <f t="shared" si="25"/>
        <v>9_NO_1_1</v>
      </c>
      <c r="B1656">
        <v>9</v>
      </c>
      <c r="C1656" t="s">
        <v>1364</v>
      </c>
      <c r="D1656">
        <v>1</v>
      </c>
      <c r="E1656">
        <v>1</v>
      </c>
      <c r="F1656">
        <v>81141.741458413249</v>
      </c>
      <c r="G1656">
        <v>1661.4846080245991</v>
      </c>
      <c r="H1656">
        <v>784.21767986740963</v>
      </c>
      <c r="I1656">
        <v>2445.7022878920079</v>
      </c>
      <c r="J1656">
        <v>2.0476000000000001</v>
      </c>
      <c r="K1656">
        <v>2.1429999999999998</v>
      </c>
      <c r="L1656">
        <v>2.7208999999999999</v>
      </c>
      <c r="M1656">
        <v>0.65</v>
      </c>
      <c r="N1656" t="s">
        <v>3183</v>
      </c>
      <c r="O1656" t="s">
        <v>3183</v>
      </c>
    </row>
    <row r="1657" spans="1:15" x14ac:dyDescent="0.25">
      <c r="A1657" t="str">
        <f t="shared" si="25"/>
        <v>9_NO_2_1</v>
      </c>
      <c r="B1657">
        <v>9</v>
      </c>
      <c r="C1657" t="s">
        <v>1364</v>
      </c>
      <c r="D1657">
        <v>2</v>
      </c>
      <c r="E1657">
        <v>1</v>
      </c>
      <c r="F1657">
        <v>161931.1661534544</v>
      </c>
      <c r="G1657">
        <v>3258.4491872674962</v>
      </c>
      <c r="H1657">
        <v>1597.4043682673889</v>
      </c>
      <c r="I1657">
        <v>4855.8535555348844</v>
      </c>
      <c r="J1657">
        <v>2.0122</v>
      </c>
      <c r="K1657">
        <v>2.1850000000000001</v>
      </c>
      <c r="L1657">
        <v>2.7052999999999998</v>
      </c>
      <c r="M1657">
        <v>0.65</v>
      </c>
      <c r="N1657" t="s">
        <v>3183</v>
      </c>
      <c r="O1657" t="s">
        <v>3183</v>
      </c>
    </row>
    <row r="1658" spans="1:15" x14ac:dyDescent="0.25">
      <c r="A1658" t="str">
        <f t="shared" si="25"/>
        <v>9_NO_3_1</v>
      </c>
      <c r="B1658">
        <v>9</v>
      </c>
      <c r="C1658" t="s">
        <v>1364</v>
      </c>
      <c r="D1658">
        <v>3</v>
      </c>
      <c r="E1658">
        <v>1</v>
      </c>
      <c r="F1658">
        <v>242423.3795185081</v>
      </c>
      <c r="G1658">
        <v>4877.3210148815033</v>
      </c>
      <c r="H1658">
        <v>2444.9628705348891</v>
      </c>
      <c r="I1658">
        <v>7322.283885416392</v>
      </c>
      <c r="J1658">
        <v>2.0118999999999998</v>
      </c>
      <c r="K1658">
        <v>2.2290000000000001</v>
      </c>
      <c r="L1658">
        <v>2.7263000000000002</v>
      </c>
      <c r="M1658">
        <v>0.65</v>
      </c>
      <c r="N1658" t="s">
        <v>3183</v>
      </c>
      <c r="O1658" t="s">
        <v>3183</v>
      </c>
    </row>
    <row r="1659" spans="1:15" x14ac:dyDescent="0.25">
      <c r="A1659" t="str">
        <f t="shared" si="25"/>
        <v>9_NO_4_1</v>
      </c>
      <c r="B1659">
        <v>9</v>
      </c>
      <c r="C1659" t="s">
        <v>1364</v>
      </c>
      <c r="D1659">
        <v>4</v>
      </c>
      <c r="E1659">
        <v>1</v>
      </c>
      <c r="F1659">
        <v>323441.75436098158</v>
      </c>
      <c r="G1659">
        <v>6556.1041309163002</v>
      </c>
      <c r="H1659">
        <v>3326.8200485100092</v>
      </c>
      <c r="I1659">
        <v>9882.9241794263089</v>
      </c>
      <c r="J1659">
        <v>2.0270000000000001</v>
      </c>
      <c r="K1659">
        <v>2.2759999999999998</v>
      </c>
      <c r="L1659">
        <v>2.7616999999999998</v>
      </c>
      <c r="M1659">
        <v>0.65</v>
      </c>
      <c r="N1659" t="s">
        <v>3183</v>
      </c>
      <c r="O1659" t="s">
        <v>3183</v>
      </c>
    </row>
    <row r="1660" spans="1:15" x14ac:dyDescent="0.25">
      <c r="A1660" t="str">
        <f t="shared" si="25"/>
        <v>10_NO_1_1</v>
      </c>
      <c r="B1660">
        <v>10</v>
      </c>
      <c r="C1660" t="s">
        <v>1364</v>
      </c>
      <c r="D1660">
        <v>1</v>
      </c>
      <c r="E1660">
        <v>1</v>
      </c>
      <c r="F1660">
        <v>95040.004263874347</v>
      </c>
      <c r="G1660">
        <v>1946.0699436916841</v>
      </c>
      <c r="H1660">
        <v>875.83529944089128</v>
      </c>
      <c r="I1660">
        <v>2821.9052431325749</v>
      </c>
      <c r="J1660">
        <v>2.0476000000000001</v>
      </c>
      <c r="K1660">
        <v>2.3929999999999998</v>
      </c>
      <c r="L1660">
        <v>2.7189000000000001</v>
      </c>
      <c r="M1660">
        <v>0.65</v>
      </c>
      <c r="N1660" t="s">
        <v>3183</v>
      </c>
      <c r="O1660" t="s">
        <v>3183</v>
      </c>
    </row>
    <row r="1661" spans="1:15" x14ac:dyDescent="0.25">
      <c r="A1661" t="str">
        <f t="shared" si="25"/>
        <v>10_NO_2_1</v>
      </c>
      <c r="B1661">
        <v>10</v>
      </c>
      <c r="C1661" t="s">
        <v>1364</v>
      </c>
      <c r="D1661">
        <v>2</v>
      </c>
      <c r="E1661">
        <v>1</v>
      </c>
      <c r="F1661">
        <v>189667.34562341261</v>
      </c>
      <c r="G1661">
        <v>3816.568625289357</v>
      </c>
      <c r="H1661">
        <v>1784.6325531798559</v>
      </c>
      <c r="I1661">
        <v>5601.2011784692131</v>
      </c>
      <c r="J1661">
        <v>2.0122</v>
      </c>
      <c r="K1661">
        <v>2.4409999999999998</v>
      </c>
      <c r="L1661">
        <v>2.7027000000000001</v>
      </c>
      <c r="M1661">
        <v>0.65</v>
      </c>
      <c r="N1661" t="s">
        <v>3183</v>
      </c>
      <c r="O1661" t="s">
        <v>3183</v>
      </c>
    </row>
    <row r="1662" spans="1:15" x14ac:dyDescent="0.25">
      <c r="A1662" t="str">
        <f t="shared" si="25"/>
        <v>10_NO_3_1</v>
      </c>
      <c r="B1662">
        <v>10</v>
      </c>
      <c r="C1662" t="s">
        <v>1364</v>
      </c>
      <c r="D1662">
        <v>3</v>
      </c>
      <c r="E1662">
        <v>1</v>
      </c>
      <c r="F1662">
        <v>283946.56817798573</v>
      </c>
      <c r="G1662">
        <v>5712.7269111939841</v>
      </c>
      <c r="H1662">
        <v>2732.393045367276</v>
      </c>
      <c r="I1662">
        <v>8445.1199565612606</v>
      </c>
      <c r="J1662">
        <v>2.0118999999999998</v>
      </c>
      <c r="K1662">
        <v>2.4910000000000001</v>
      </c>
      <c r="L1662">
        <v>2.7231000000000001</v>
      </c>
      <c r="M1662">
        <v>0.65</v>
      </c>
      <c r="N1662" t="s">
        <v>3183</v>
      </c>
      <c r="O1662" t="s">
        <v>3183</v>
      </c>
    </row>
    <row r="1663" spans="1:15" x14ac:dyDescent="0.25">
      <c r="A1663" t="str">
        <f t="shared" si="25"/>
        <v>10_NO_4_1</v>
      </c>
      <c r="B1663">
        <v>10</v>
      </c>
      <c r="C1663" t="s">
        <v>1364</v>
      </c>
      <c r="D1663">
        <v>4</v>
      </c>
      <c r="E1663">
        <v>1</v>
      </c>
      <c r="F1663">
        <v>378842.07512772572</v>
      </c>
      <c r="G1663">
        <v>7679.0583164404516</v>
      </c>
      <c r="H1663">
        <v>3719.0621867578061</v>
      </c>
      <c r="I1663">
        <v>11398.120503198261</v>
      </c>
      <c r="J1663">
        <v>2.0270000000000001</v>
      </c>
      <c r="K1663">
        <v>2.544</v>
      </c>
      <c r="L1663">
        <v>2.7578</v>
      </c>
      <c r="M1663">
        <v>0.65</v>
      </c>
      <c r="N1663" t="s">
        <v>3183</v>
      </c>
      <c r="O1663" t="s">
        <v>3183</v>
      </c>
    </row>
    <row r="1664" spans="1:15" x14ac:dyDescent="0.25">
      <c r="A1664" t="str">
        <f t="shared" si="25"/>
        <v>11_NO_1_1</v>
      </c>
      <c r="B1664">
        <v>11</v>
      </c>
      <c r="C1664" t="s">
        <v>1364</v>
      </c>
      <c r="D1664">
        <v>1</v>
      </c>
      <c r="E1664">
        <v>1</v>
      </c>
      <c r="F1664">
        <v>116605.5823756969</v>
      </c>
      <c r="G1664">
        <v>2387.6537136716438</v>
      </c>
      <c r="H1664">
        <v>1017.920251830274</v>
      </c>
      <c r="I1664">
        <v>3405.5739655019179</v>
      </c>
      <c r="J1664">
        <v>2.0476000000000001</v>
      </c>
      <c r="K1664">
        <v>2.7810000000000001</v>
      </c>
      <c r="L1664">
        <v>2.7166000000000001</v>
      </c>
      <c r="M1664">
        <v>0.65</v>
      </c>
      <c r="N1664" t="s">
        <v>3183</v>
      </c>
      <c r="O1664" t="s">
        <v>3183</v>
      </c>
    </row>
    <row r="1665" spans="1:15" x14ac:dyDescent="0.25">
      <c r="A1665" t="str">
        <f t="shared" si="25"/>
        <v>11_NO_2_1</v>
      </c>
      <c r="B1665">
        <v>11</v>
      </c>
      <c r="C1665" t="s">
        <v>1364</v>
      </c>
      <c r="D1665">
        <v>2</v>
      </c>
      <c r="E1665">
        <v>1</v>
      </c>
      <c r="F1665">
        <v>232704.86428710341</v>
      </c>
      <c r="G1665">
        <v>4682.5882498180817</v>
      </c>
      <c r="H1665">
        <v>2074.9949077474971</v>
      </c>
      <c r="I1665">
        <v>6757.5831575655784</v>
      </c>
      <c r="J1665">
        <v>2.0122</v>
      </c>
      <c r="K1665">
        <v>2.839</v>
      </c>
      <c r="L1665">
        <v>2.6997</v>
      </c>
      <c r="M1665">
        <v>0.65</v>
      </c>
      <c r="N1665" t="s">
        <v>3183</v>
      </c>
      <c r="O1665" t="s">
        <v>3183</v>
      </c>
    </row>
    <row r="1666" spans="1:15" x14ac:dyDescent="0.25">
      <c r="A1666" t="str">
        <f t="shared" si="25"/>
        <v>11_NO_3_1</v>
      </c>
      <c r="B1666">
        <v>11</v>
      </c>
      <c r="C1666" t="s">
        <v>1364</v>
      </c>
      <c r="D1666">
        <v>3</v>
      </c>
      <c r="E1666">
        <v>1</v>
      </c>
      <c r="F1666">
        <v>348377.03556964069</v>
      </c>
      <c r="G1666">
        <v>7009.0048247850882</v>
      </c>
      <c r="H1666">
        <v>3178.153401251403</v>
      </c>
      <c r="I1666">
        <v>10187.15822603649</v>
      </c>
      <c r="J1666">
        <v>2.0118999999999998</v>
      </c>
      <c r="K1666">
        <v>2.8969999999999998</v>
      </c>
      <c r="L1666">
        <v>2.7195</v>
      </c>
      <c r="M1666">
        <v>0.65</v>
      </c>
      <c r="N1666" t="s">
        <v>3183</v>
      </c>
      <c r="O1666" t="s">
        <v>3183</v>
      </c>
    </row>
    <row r="1667" spans="1:15" x14ac:dyDescent="0.25">
      <c r="A1667" t="str">
        <f t="shared" si="25"/>
        <v>11_NO_4_1</v>
      </c>
      <c r="B1667">
        <v>11</v>
      </c>
      <c r="C1667" t="s">
        <v>1364</v>
      </c>
      <c r="D1667">
        <v>4</v>
      </c>
      <c r="E1667">
        <v>1</v>
      </c>
      <c r="F1667">
        <v>464805.33266850212</v>
      </c>
      <c r="G1667">
        <v>9421.5175390710283</v>
      </c>
      <c r="H1667">
        <v>4327.3699096336277</v>
      </c>
      <c r="I1667">
        <v>13748.88744870466</v>
      </c>
      <c r="J1667">
        <v>2.0270000000000001</v>
      </c>
      <c r="K1667">
        <v>2.96</v>
      </c>
      <c r="L1667">
        <v>2.7534999999999998</v>
      </c>
      <c r="M1667">
        <v>0.65</v>
      </c>
      <c r="N1667" t="s">
        <v>3183</v>
      </c>
      <c r="O1667" t="s">
        <v>3183</v>
      </c>
    </row>
    <row r="1668" spans="1:15" x14ac:dyDescent="0.25">
      <c r="A1668" t="str">
        <f t="shared" si="25"/>
        <v>12_NO_1_1</v>
      </c>
      <c r="B1668">
        <v>12</v>
      </c>
      <c r="C1668" t="s">
        <v>1364</v>
      </c>
      <c r="D1668">
        <v>1</v>
      </c>
      <c r="E1668">
        <v>1</v>
      </c>
      <c r="F1668">
        <v>141681.83599409519</v>
      </c>
      <c r="G1668">
        <v>2901.1232136483418</v>
      </c>
      <c r="H1668">
        <v>1183.297819365456</v>
      </c>
      <c r="I1668">
        <v>4084.421033013798</v>
      </c>
      <c r="J1668">
        <v>2.0476000000000001</v>
      </c>
      <c r="K1668">
        <v>3.2330000000000001</v>
      </c>
      <c r="L1668">
        <v>2.7149000000000001</v>
      </c>
      <c r="M1668">
        <v>0.65</v>
      </c>
      <c r="N1668" t="s">
        <v>3183</v>
      </c>
      <c r="O1668" t="s">
        <v>3183</v>
      </c>
    </row>
    <row r="1669" spans="1:15" x14ac:dyDescent="0.25">
      <c r="A1669" t="str">
        <f t="shared" si="25"/>
        <v>12_NO_2_1</v>
      </c>
      <c r="B1669">
        <v>12</v>
      </c>
      <c r="C1669" t="s">
        <v>1364</v>
      </c>
      <c r="D1669">
        <v>2</v>
      </c>
      <c r="E1669">
        <v>1</v>
      </c>
      <c r="F1669">
        <v>282748.49064023228</v>
      </c>
      <c r="G1669">
        <v>5689.5878132235748</v>
      </c>
      <c r="H1669">
        <v>2412.9576483098322</v>
      </c>
      <c r="I1669">
        <v>8102.5454615334074</v>
      </c>
      <c r="J1669">
        <v>2.0122</v>
      </c>
      <c r="K1669">
        <v>3.3010000000000002</v>
      </c>
      <c r="L1669">
        <v>2.6976</v>
      </c>
      <c r="M1669">
        <v>0.65</v>
      </c>
      <c r="N1669" t="s">
        <v>3183</v>
      </c>
      <c r="O1669" t="s">
        <v>3183</v>
      </c>
    </row>
    <row r="1670" spans="1:15" x14ac:dyDescent="0.25">
      <c r="A1670" t="str">
        <f t="shared" si="25"/>
        <v>12_NO_3_1</v>
      </c>
      <c r="B1670">
        <v>12</v>
      </c>
      <c r="C1670" t="s">
        <v>1364</v>
      </c>
      <c r="D1670">
        <v>3</v>
      </c>
      <c r="E1670">
        <v>1</v>
      </c>
      <c r="F1670">
        <v>423296.18369947199</v>
      </c>
      <c r="G1670">
        <v>8516.3047243096262</v>
      </c>
      <c r="H1670">
        <v>3696.9892253132539</v>
      </c>
      <c r="I1670">
        <v>12213.293949622879</v>
      </c>
      <c r="J1670">
        <v>2.0118999999999998</v>
      </c>
      <c r="K1670">
        <v>3.37</v>
      </c>
      <c r="L1670">
        <v>2.7168000000000001</v>
      </c>
      <c r="M1670">
        <v>0.65</v>
      </c>
      <c r="N1670" t="s">
        <v>3183</v>
      </c>
      <c r="O1670" t="s">
        <v>3183</v>
      </c>
    </row>
    <row r="1671" spans="1:15" x14ac:dyDescent="0.25">
      <c r="A1671" t="str">
        <f t="shared" si="25"/>
        <v>12_NO_4_1</v>
      </c>
      <c r="B1671">
        <v>12</v>
      </c>
      <c r="C1671" t="s">
        <v>1364</v>
      </c>
      <c r="D1671">
        <v>4</v>
      </c>
      <c r="E1671">
        <v>1</v>
      </c>
      <c r="F1671">
        <v>564762.60887870716</v>
      </c>
      <c r="G1671">
        <v>11447.632914222861</v>
      </c>
      <c r="H1671">
        <v>5035.4002100300759</v>
      </c>
      <c r="I1671">
        <v>16483.033124252939</v>
      </c>
      <c r="J1671">
        <v>2.0270000000000001</v>
      </c>
      <c r="K1671">
        <v>3.444</v>
      </c>
      <c r="L1671">
        <v>2.7503000000000002</v>
      </c>
      <c r="M1671">
        <v>0.65</v>
      </c>
      <c r="N1671" t="s">
        <v>3183</v>
      </c>
      <c r="O1671" t="s">
        <v>3183</v>
      </c>
    </row>
    <row r="1672" spans="1:15" x14ac:dyDescent="0.25">
      <c r="A1672" t="str">
        <f t="shared" ref="A1672:A1735" si="26">B1672&amp;"_"&amp;C1672&amp;"_"&amp;D1672&amp;"_"&amp;E1672</f>
        <v>13_NO_1_1</v>
      </c>
      <c r="B1672">
        <v>13</v>
      </c>
      <c r="C1672" t="s">
        <v>1364</v>
      </c>
      <c r="D1672">
        <v>1</v>
      </c>
      <c r="E1672">
        <v>1</v>
      </c>
      <c r="F1672">
        <v>166758.0896124935</v>
      </c>
      <c r="G1672">
        <v>3414.5927136250398</v>
      </c>
      <c r="H1672">
        <v>1348.67538690064</v>
      </c>
      <c r="I1672">
        <v>4763.2681005256791</v>
      </c>
      <c r="J1672">
        <v>2.0476000000000001</v>
      </c>
      <c r="K1672">
        <v>3.6850000000000001</v>
      </c>
      <c r="L1672">
        <v>2.7136999999999998</v>
      </c>
      <c r="M1672">
        <v>0.65</v>
      </c>
      <c r="N1672" t="s">
        <v>3183</v>
      </c>
      <c r="O1672" t="s">
        <v>3183</v>
      </c>
    </row>
    <row r="1673" spans="1:15" x14ac:dyDescent="0.25">
      <c r="A1673" t="str">
        <f t="shared" si="26"/>
        <v>13_NO_2_1</v>
      </c>
      <c r="B1673">
        <v>13</v>
      </c>
      <c r="C1673" t="s">
        <v>1364</v>
      </c>
      <c r="D1673">
        <v>2</v>
      </c>
      <c r="E1673">
        <v>1</v>
      </c>
      <c r="F1673">
        <v>332792.11699336121</v>
      </c>
      <c r="G1673">
        <v>6696.5873766290679</v>
      </c>
      <c r="H1673">
        <v>2750.9203888721681</v>
      </c>
      <c r="I1673">
        <v>9447.5077655012356</v>
      </c>
      <c r="J1673">
        <v>2.0122</v>
      </c>
      <c r="K1673">
        <v>3.7629999999999999</v>
      </c>
      <c r="L1673">
        <v>2.6960999999999999</v>
      </c>
      <c r="M1673">
        <v>0.65</v>
      </c>
      <c r="N1673" t="s">
        <v>3183</v>
      </c>
      <c r="O1673" t="s">
        <v>3183</v>
      </c>
    </row>
    <row r="1674" spans="1:15" x14ac:dyDescent="0.25">
      <c r="A1674" t="str">
        <f t="shared" si="26"/>
        <v>13_NO_3_1</v>
      </c>
      <c r="B1674">
        <v>13</v>
      </c>
      <c r="C1674" t="s">
        <v>1364</v>
      </c>
      <c r="D1674">
        <v>3</v>
      </c>
      <c r="E1674">
        <v>1</v>
      </c>
      <c r="F1674">
        <v>498215.33182930318</v>
      </c>
      <c r="G1674">
        <v>10023.60462383417</v>
      </c>
      <c r="H1674">
        <v>4215.8250493751057</v>
      </c>
      <c r="I1674">
        <v>14239.42967320927</v>
      </c>
      <c r="J1674">
        <v>2.0118999999999998</v>
      </c>
      <c r="K1674">
        <v>3.843</v>
      </c>
      <c r="L1674">
        <v>2.7149999999999999</v>
      </c>
      <c r="M1674">
        <v>0.65</v>
      </c>
      <c r="N1674" t="s">
        <v>3183</v>
      </c>
      <c r="O1674" t="s">
        <v>3183</v>
      </c>
    </row>
    <row r="1675" spans="1:15" x14ac:dyDescent="0.25">
      <c r="A1675" t="str">
        <f t="shared" si="26"/>
        <v>13_NO_4_1</v>
      </c>
      <c r="B1675">
        <v>13</v>
      </c>
      <c r="C1675" t="s">
        <v>1364</v>
      </c>
      <c r="D1675">
        <v>4</v>
      </c>
      <c r="E1675">
        <v>1</v>
      </c>
      <c r="F1675">
        <v>664719.88508891221</v>
      </c>
      <c r="G1675">
        <v>13473.748289374689</v>
      </c>
      <c r="H1675">
        <v>5743.4305104265231</v>
      </c>
      <c r="I1675">
        <v>19217.178799801219</v>
      </c>
      <c r="J1675">
        <v>2.0270000000000001</v>
      </c>
      <c r="K1675">
        <v>3.9279999999999999</v>
      </c>
      <c r="L1675">
        <v>2.7481</v>
      </c>
      <c r="M1675">
        <v>0.65</v>
      </c>
      <c r="N1675" t="s">
        <v>3183</v>
      </c>
      <c r="O1675" t="s">
        <v>3183</v>
      </c>
    </row>
    <row r="1676" spans="1:15" x14ac:dyDescent="0.25">
      <c r="A1676" t="str">
        <f t="shared" si="26"/>
        <v>14_NO_1_1</v>
      </c>
      <c r="B1676">
        <v>14</v>
      </c>
      <c r="C1676" t="s">
        <v>1364</v>
      </c>
      <c r="D1676">
        <v>1</v>
      </c>
      <c r="E1676">
        <v>1</v>
      </c>
      <c r="F1676">
        <v>191834.34323089189</v>
      </c>
      <c r="G1676">
        <v>3928.0622136017382</v>
      </c>
      <c r="H1676">
        <v>1514.052954435823</v>
      </c>
      <c r="I1676">
        <v>5442.1151680375606</v>
      </c>
      <c r="J1676">
        <v>2.0476000000000001</v>
      </c>
      <c r="K1676">
        <v>4.1369999999999996</v>
      </c>
      <c r="L1676">
        <v>2.7128999999999999</v>
      </c>
      <c r="M1676">
        <v>0.65</v>
      </c>
      <c r="N1676" t="s">
        <v>3183</v>
      </c>
      <c r="O1676" t="s">
        <v>3183</v>
      </c>
    </row>
    <row r="1677" spans="1:15" x14ac:dyDescent="0.25">
      <c r="A1677" t="str">
        <f t="shared" si="26"/>
        <v>14_NO_2_1</v>
      </c>
      <c r="B1677">
        <v>14</v>
      </c>
      <c r="C1677" t="s">
        <v>1364</v>
      </c>
      <c r="D1677">
        <v>2</v>
      </c>
      <c r="E1677">
        <v>1</v>
      </c>
      <c r="F1677">
        <v>382835.74334649002</v>
      </c>
      <c r="G1677">
        <v>7703.5869400345618</v>
      </c>
      <c r="H1677">
        <v>3088.8831294345041</v>
      </c>
      <c r="I1677">
        <v>10792.470069469069</v>
      </c>
      <c r="J1677">
        <v>2.0122</v>
      </c>
      <c r="K1677">
        <v>4.226</v>
      </c>
      <c r="L1677">
        <v>2.6949999999999998</v>
      </c>
      <c r="M1677">
        <v>0.65</v>
      </c>
      <c r="N1677" t="s">
        <v>3183</v>
      </c>
      <c r="O1677" t="s">
        <v>3183</v>
      </c>
    </row>
    <row r="1678" spans="1:15" x14ac:dyDescent="0.25">
      <c r="A1678" t="str">
        <f t="shared" si="26"/>
        <v>14_NO_3_1</v>
      </c>
      <c r="B1678">
        <v>14</v>
      </c>
      <c r="C1678" t="s">
        <v>1364</v>
      </c>
      <c r="D1678">
        <v>3</v>
      </c>
      <c r="E1678">
        <v>1</v>
      </c>
      <c r="F1678">
        <v>573134.47995913448</v>
      </c>
      <c r="G1678">
        <v>11530.904523358709</v>
      </c>
      <c r="H1678">
        <v>4734.6608734369584</v>
      </c>
      <c r="I1678">
        <v>16265.56539679566</v>
      </c>
      <c r="J1678">
        <v>2.0118999999999998</v>
      </c>
      <c r="K1678">
        <v>4.3159999999999998</v>
      </c>
      <c r="L1678">
        <v>2.7136</v>
      </c>
      <c r="M1678">
        <v>0.65</v>
      </c>
      <c r="N1678" t="s">
        <v>3183</v>
      </c>
      <c r="O1678" t="s">
        <v>3183</v>
      </c>
    </row>
    <row r="1679" spans="1:15" x14ac:dyDescent="0.25">
      <c r="A1679" t="str">
        <f t="shared" si="26"/>
        <v>14_NO_4_1</v>
      </c>
      <c r="B1679">
        <v>14</v>
      </c>
      <c r="C1679" t="s">
        <v>1364</v>
      </c>
      <c r="D1679">
        <v>4</v>
      </c>
      <c r="E1679">
        <v>1</v>
      </c>
      <c r="F1679">
        <v>764677.16129911738</v>
      </c>
      <c r="G1679">
        <v>15499.863664526531</v>
      </c>
      <c r="H1679">
        <v>6451.4608108229713</v>
      </c>
      <c r="I1679">
        <v>21951.324475349491</v>
      </c>
      <c r="J1679">
        <v>2.0270000000000001</v>
      </c>
      <c r="K1679">
        <v>4.4130000000000003</v>
      </c>
      <c r="L1679">
        <v>2.7464</v>
      </c>
      <c r="M1679">
        <v>0.65</v>
      </c>
      <c r="N1679" t="s">
        <v>3183</v>
      </c>
      <c r="O1679" t="s">
        <v>3183</v>
      </c>
    </row>
    <row r="1680" spans="1:15" x14ac:dyDescent="0.25">
      <c r="A1680" t="str">
        <f t="shared" si="26"/>
        <v>15_NO_1_1</v>
      </c>
      <c r="B1680">
        <v>15</v>
      </c>
      <c r="C1680" t="s">
        <v>1364</v>
      </c>
      <c r="D1680">
        <v>1</v>
      </c>
      <c r="E1680">
        <v>1</v>
      </c>
      <c r="F1680">
        <v>233210.1617012491</v>
      </c>
      <c r="G1680">
        <v>4775.2868885632888</v>
      </c>
      <c r="H1680">
        <v>1787.352972146547</v>
      </c>
      <c r="I1680">
        <v>6562.6398607098363</v>
      </c>
      <c r="J1680">
        <v>2.0476000000000001</v>
      </c>
      <c r="K1680">
        <v>4.883</v>
      </c>
      <c r="L1680">
        <v>2.7120000000000002</v>
      </c>
      <c r="M1680">
        <v>0.65</v>
      </c>
      <c r="N1680" t="s">
        <v>3183</v>
      </c>
      <c r="O1680" t="s">
        <v>3183</v>
      </c>
    </row>
    <row r="1681" spans="1:15" x14ac:dyDescent="0.25">
      <c r="A1681" t="str">
        <f t="shared" si="26"/>
        <v>15_NO_2_1</v>
      </c>
      <c r="B1681">
        <v>15</v>
      </c>
      <c r="C1681" t="s">
        <v>1364</v>
      </c>
      <c r="D1681">
        <v>2</v>
      </c>
      <c r="E1681">
        <v>1</v>
      </c>
      <c r="F1681">
        <v>465407.72682915273</v>
      </c>
      <c r="G1681">
        <v>9365.1362196536247</v>
      </c>
      <c r="H1681">
        <v>3647.394325105593</v>
      </c>
      <c r="I1681">
        <v>13012.53054475922</v>
      </c>
      <c r="J1681">
        <v>2.0122</v>
      </c>
      <c r="K1681">
        <v>4.99</v>
      </c>
      <c r="L1681">
        <v>2.6938</v>
      </c>
      <c r="M1681">
        <v>0.65</v>
      </c>
      <c r="N1681" t="s">
        <v>3183</v>
      </c>
      <c r="O1681" t="s">
        <v>3183</v>
      </c>
    </row>
    <row r="1682" spans="1:15" x14ac:dyDescent="0.25">
      <c r="A1682" t="str">
        <f t="shared" si="26"/>
        <v>15_NO_3_1</v>
      </c>
      <c r="B1682">
        <v>15</v>
      </c>
      <c r="C1682" t="s">
        <v>1364</v>
      </c>
      <c r="D1682">
        <v>3</v>
      </c>
      <c r="E1682">
        <v>1</v>
      </c>
      <c r="F1682">
        <v>696751.07437335607</v>
      </c>
      <c r="G1682">
        <v>14017.949357574191</v>
      </c>
      <c r="H1682">
        <v>5592.0797000556049</v>
      </c>
      <c r="I1682">
        <v>19610.029057629799</v>
      </c>
      <c r="J1682">
        <v>2.0118999999999998</v>
      </c>
      <c r="K1682">
        <v>5.0979999999999999</v>
      </c>
      <c r="L1682">
        <v>2.7122000000000002</v>
      </c>
      <c r="M1682">
        <v>0.65</v>
      </c>
      <c r="N1682" t="s">
        <v>3183</v>
      </c>
      <c r="O1682" t="s">
        <v>3183</v>
      </c>
    </row>
    <row r="1683" spans="1:15" x14ac:dyDescent="0.25">
      <c r="A1683" t="str">
        <f t="shared" si="26"/>
        <v>15_NO_4_1</v>
      </c>
      <c r="B1683">
        <v>15</v>
      </c>
      <c r="C1683" t="s">
        <v>1364</v>
      </c>
      <c r="D1683">
        <v>4</v>
      </c>
      <c r="E1683">
        <v>1</v>
      </c>
      <c r="F1683">
        <v>929606.66704595578</v>
      </c>
      <c r="G1683">
        <v>18842.95403352705</v>
      </c>
      <c r="H1683">
        <v>7621.5390537316553</v>
      </c>
      <c r="I1683">
        <v>26464.49308725871</v>
      </c>
      <c r="J1683">
        <v>2.0270000000000001</v>
      </c>
      <c r="K1683">
        <v>5.2130000000000001</v>
      </c>
      <c r="L1683">
        <v>2.7446000000000002</v>
      </c>
      <c r="M1683">
        <v>0.65</v>
      </c>
      <c r="N1683" t="s">
        <v>3183</v>
      </c>
      <c r="O1683" t="s">
        <v>3183</v>
      </c>
    </row>
    <row r="1684" spans="1:15" x14ac:dyDescent="0.25">
      <c r="A1684" t="str">
        <f t="shared" si="26"/>
        <v>16_NO_1_1</v>
      </c>
      <c r="B1684">
        <v>16</v>
      </c>
      <c r="C1684" t="s">
        <v>1364</v>
      </c>
      <c r="D1684">
        <v>1</v>
      </c>
      <c r="E1684">
        <v>1</v>
      </c>
      <c r="F1684">
        <v>278798.79077949713</v>
      </c>
      <c r="G1684">
        <v>5708.7744395209274</v>
      </c>
      <c r="H1684">
        <v>2087.8277075273731</v>
      </c>
      <c r="I1684">
        <v>7796.6021470482992</v>
      </c>
      <c r="J1684">
        <v>2.0476000000000001</v>
      </c>
      <c r="K1684">
        <v>5.7039999999999997</v>
      </c>
      <c r="L1684">
        <v>2.7111999999999998</v>
      </c>
      <c r="M1684">
        <v>0.65</v>
      </c>
      <c r="N1684" t="s">
        <v>3183</v>
      </c>
      <c r="O1684" t="s">
        <v>3183</v>
      </c>
    </row>
    <row r="1685" spans="1:15" x14ac:dyDescent="0.25">
      <c r="A1685" t="str">
        <f t="shared" si="26"/>
        <v>16_NO_2_1</v>
      </c>
      <c r="B1685">
        <v>16</v>
      </c>
      <c r="C1685" t="s">
        <v>1364</v>
      </c>
      <c r="D1685">
        <v>2</v>
      </c>
      <c r="E1685">
        <v>1</v>
      </c>
      <c r="F1685">
        <v>556387.03953914088</v>
      </c>
      <c r="G1685">
        <v>11195.86142592481</v>
      </c>
      <c r="H1685">
        <v>4261.4393044371609</v>
      </c>
      <c r="I1685">
        <v>15457.300730361971</v>
      </c>
      <c r="J1685">
        <v>2.0122</v>
      </c>
      <c r="K1685">
        <v>5.83</v>
      </c>
      <c r="L1685">
        <v>2.6928000000000001</v>
      </c>
      <c r="M1685">
        <v>0.65</v>
      </c>
      <c r="N1685" t="s">
        <v>3183</v>
      </c>
      <c r="O1685" t="s">
        <v>3183</v>
      </c>
    </row>
    <row r="1686" spans="1:15" x14ac:dyDescent="0.25">
      <c r="A1686" t="str">
        <f t="shared" si="26"/>
        <v>16_NO_3_1</v>
      </c>
      <c r="B1686">
        <v>16</v>
      </c>
      <c r="C1686" t="s">
        <v>1364</v>
      </c>
      <c r="D1686">
        <v>3</v>
      </c>
      <c r="E1686">
        <v>1</v>
      </c>
      <c r="F1686">
        <v>832954.08567338937</v>
      </c>
      <c r="G1686">
        <v>16758.22057490981</v>
      </c>
      <c r="H1686">
        <v>6534.753239548264</v>
      </c>
      <c r="I1686">
        <v>23292.97381445807</v>
      </c>
      <c r="J1686">
        <v>2.0118999999999998</v>
      </c>
      <c r="K1686">
        <v>5.9569999999999999</v>
      </c>
      <c r="L1686">
        <v>2.7107999999999999</v>
      </c>
      <c r="M1686">
        <v>0.65</v>
      </c>
      <c r="N1686" t="s">
        <v>3183</v>
      </c>
      <c r="O1686" t="s">
        <v>3183</v>
      </c>
    </row>
    <row r="1687" spans="1:15" x14ac:dyDescent="0.25">
      <c r="A1687" t="str">
        <f t="shared" si="26"/>
        <v>16_NO_4_1</v>
      </c>
      <c r="B1687">
        <v>16</v>
      </c>
      <c r="C1687" t="s">
        <v>1364</v>
      </c>
      <c r="D1687">
        <v>4</v>
      </c>
      <c r="E1687">
        <v>1</v>
      </c>
      <c r="F1687">
        <v>1111328.9951961089</v>
      </c>
      <c r="G1687">
        <v>22526.431785553079</v>
      </c>
      <c r="H1687">
        <v>8907.9603037477355</v>
      </c>
      <c r="I1687">
        <v>31434.392089300822</v>
      </c>
      <c r="J1687">
        <v>2.0270000000000001</v>
      </c>
      <c r="K1687">
        <v>6.093</v>
      </c>
      <c r="L1687">
        <v>2.7429999999999999</v>
      </c>
      <c r="M1687">
        <v>0.65</v>
      </c>
      <c r="N1687" t="s">
        <v>3183</v>
      </c>
      <c r="O1687" t="s">
        <v>3183</v>
      </c>
    </row>
    <row r="1688" spans="1:15" x14ac:dyDescent="0.25">
      <c r="A1688" t="str">
        <f t="shared" si="26"/>
        <v>17_NO_1_1</v>
      </c>
      <c r="B1688">
        <v>17</v>
      </c>
      <c r="C1688" t="s">
        <v>1364</v>
      </c>
      <c r="D1688">
        <v>1</v>
      </c>
      <c r="E1688">
        <v>1</v>
      </c>
      <c r="F1688">
        <v>330989.0088899291</v>
      </c>
      <c r="G1688">
        <v>6516.4081545491699</v>
      </c>
      <c r="H1688">
        <v>2123.2027331408958</v>
      </c>
      <c r="I1688">
        <v>8639.6108876900653</v>
      </c>
      <c r="J1688">
        <v>1.9688000000000001</v>
      </c>
      <c r="K1688">
        <v>5.8010000000000002</v>
      </c>
      <c r="L1688">
        <v>2.5384000000000002</v>
      </c>
      <c r="M1688">
        <v>0.65</v>
      </c>
      <c r="N1688" t="s">
        <v>3183</v>
      </c>
      <c r="O1688" t="s">
        <v>3183</v>
      </c>
    </row>
    <row r="1689" spans="1:15" x14ac:dyDescent="0.25">
      <c r="A1689" t="str">
        <f t="shared" si="26"/>
        <v>17_NO_2_1</v>
      </c>
      <c r="B1689">
        <v>17</v>
      </c>
      <c r="C1689" t="s">
        <v>1364</v>
      </c>
      <c r="D1689">
        <v>2</v>
      </c>
      <c r="E1689">
        <v>1</v>
      </c>
      <c r="F1689">
        <v>660626.92535841535</v>
      </c>
      <c r="G1689">
        <v>12777.74572861701</v>
      </c>
      <c r="H1689">
        <v>4334.4194657400703</v>
      </c>
      <c r="I1689">
        <v>17112.16519435708</v>
      </c>
      <c r="J1689">
        <v>1.9341999999999999</v>
      </c>
      <c r="K1689">
        <v>5.9290000000000003</v>
      </c>
      <c r="L1689">
        <v>2.5184000000000002</v>
      </c>
      <c r="M1689">
        <v>0.65</v>
      </c>
      <c r="N1689" t="s">
        <v>3183</v>
      </c>
      <c r="O1689" t="s">
        <v>3183</v>
      </c>
    </row>
    <row r="1690" spans="1:15" x14ac:dyDescent="0.25">
      <c r="A1690" t="str">
        <f t="shared" si="26"/>
        <v>17_NO_3_1</v>
      </c>
      <c r="B1690">
        <v>17</v>
      </c>
      <c r="C1690" t="s">
        <v>1364</v>
      </c>
      <c r="D1690">
        <v>3</v>
      </c>
      <c r="E1690">
        <v>1</v>
      </c>
      <c r="F1690">
        <v>989280.74527418381</v>
      </c>
      <c r="G1690">
        <v>19132.825460489828</v>
      </c>
      <c r="H1690">
        <v>6647.1262910088099</v>
      </c>
      <c r="I1690">
        <v>25779.95175149864</v>
      </c>
      <c r="J1690">
        <v>1.9339999999999999</v>
      </c>
      <c r="K1690">
        <v>6.0590000000000002</v>
      </c>
      <c r="L1690">
        <v>2.5339</v>
      </c>
      <c r="M1690">
        <v>0.65</v>
      </c>
      <c r="N1690" t="s">
        <v>3183</v>
      </c>
      <c r="O1690" t="s">
        <v>3183</v>
      </c>
    </row>
    <row r="1691" spans="1:15" x14ac:dyDescent="0.25">
      <c r="A1691" t="str">
        <f t="shared" si="26"/>
        <v>17_NO_4_1</v>
      </c>
      <c r="B1691">
        <v>17</v>
      </c>
      <c r="C1691" t="s">
        <v>1364</v>
      </c>
      <c r="D1691">
        <v>4</v>
      </c>
      <c r="E1691">
        <v>1</v>
      </c>
      <c r="F1691">
        <v>1319889.176858448</v>
      </c>
      <c r="G1691">
        <v>25720.76154458959</v>
      </c>
      <c r="H1691">
        <v>9061.1636710383136</v>
      </c>
      <c r="I1691">
        <v>34781.925215627904</v>
      </c>
      <c r="J1691">
        <v>1.9487000000000001</v>
      </c>
      <c r="K1691">
        <v>6.1980000000000004</v>
      </c>
      <c r="L1691">
        <v>2.5632000000000001</v>
      </c>
      <c r="M1691">
        <v>0.65</v>
      </c>
      <c r="N1691" t="s">
        <v>3183</v>
      </c>
      <c r="O1691" t="s">
        <v>3183</v>
      </c>
    </row>
    <row r="1692" spans="1:15" x14ac:dyDescent="0.25">
      <c r="A1692" t="str">
        <f t="shared" si="26"/>
        <v>18_NO_1_1</v>
      </c>
      <c r="B1692">
        <v>18</v>
      </c>
      <c r="C1692" t="s">
        <v>1364</v>
      </c>
      <c r="D1692">
        <v>1</v>
      </c>
      <c r="E1692">
        <v>1</v>
      </c>
      <c r="F1692">
        <v>383588.07241731358</v>
      </c>
      <c r="G1692">
        <v>7551.9620771432656</v>
      </c>
      <c r="H1692">
        <v>2443.8644016480812</v>
      </c>
      <c r="I1692">
        <v>9995.8264787913467</v>
      </c>
      <c r="J1692">
        <v>1.9688000000000001</v>
      </c>
      <c r="K1692">
        <v>6.6769999999999996</v>
      </c>
      <c r="L1692">
        <v>2.5438999999999998</v>
      </c>
      <c r="M1692">
        <v>0.65</v>
      </c>
      <c r="N1692" t="s">
        <v>3183</v>
      </c>
      <c r="O1692" t="s">
        <v>3183</v>
      </c>
    </row>
    <row r="1693" spans="1:15" x14ac:dyDescent="0.25">
      <c r="A1693" t="str">
        <f t="shared" si="26"/>
        <v>18_NO_2_1</v>
      </c>
      <c r="B1693">
        <v>18</v>
      </c>
      <c r="C1693" t="s">
        <v>1364</v>
      </c>
      <c r="D1693">
        <v>2</v>
      </c>
      <c r="E1693">
        <v>1</v>
      </c>
      <c r="F1693">
        <v>765610.34378480678</v>
      </c>
      <c r="G1693">
        <v>14808.319074754319</v>
      </c>
      <c r="H1693">
        <v>4989.7181129337068</v>
      </c>
      <c r="I1693">
        <v>19798.03718768802</v>
      </c>
      <c r="J1693">
        <v>1.9341999999999999</v>
      </c>
      <c r="K1693">
        <v>6.8259999999999996</v>
      </c>
      <c r="L1693">
        <v>2.5238999999999998</v>
      </c>
      <c r="M1693">
        <v>0.65</v>
      </c>
      <c r="N1693" t="s">
        <v>3183</v>
      </c>
      <c r="O1693" t="s">
        <v>3183</v>
      </c>
    </row>
    <row r="1694" spans="1:15" x14ac:dyDescent="0.25">
      <c r="A1694" t="str">
        <f t="shared" si="26"/>
        <v>18_NO_3_1</v>
      </c>
      <c r="B1694">
        <v>18</v>
      </c>
      <c r="C1694" t="s">
        <v>1364</v>
      </c>
      <c r="D1694">
        <v>3</v>
      </c>
      <c r="E1694">
        <v>1</v>
      </c>
      <c r="F1694">
        <v>1146492.131058899</v>
      </c>
      <c r="G1694">
        <v>22173.31524965178</v>
      </c>
      <c r="H1694">
        <v>7653.131902922165</v>
      </c>
      <c r="I1694">
        <v>29826.44715257395</v>
      </c>
      <c r="J1694">
        <v>1.9339999999999999</v>
      </c>
      <c r="K1694">
        <v>6.976</v>
      </c>
      <c r="L1694">
        <v>2.5392999999999999</v>
      </c>
      <c r="M1694">
        <v>0.65</v>
      </c>
      <c r="N1694" t="s">
        <v>3183</v>
      </c>
      <c r="O1694" t="s">
        <v>3183</v>
      </c>
    </row>
    <row r="1695" spans="1:15" x14ac:dyDescent="0.25">
      <c r="A1695" t="str">
        <f t="shared" si="26"/>
        <v>18_NO_4_1</v>
      </c>
      <c r="B1695">
        <v>18</v>
      </c>
      <c r="C1695" t="s">
        <v>1364</v>
      </c>
      <c r="D1695">
        <v>4</v>
      </c>
      <c r="E1695">
        <v>1</v>
      </c>
      <c r="F1695">
        <v>1529639.1467910521</v>
      </c>
      <c r="G1695">
        <v>29808.17210542328</v>
      </c>
      <c r="H1695">
        <v>10434.011154905609</v>
      </c>
      <c r="I1695">
        <v>40242.183260328893</v>
      </c>
      <c r="J1695">
        <v>1.9487000000000001</v>
      </c>
      <c r="K1695">
        <v>7.1369999999999996</v>
      </c>
      <c r="L1695">
        <v>2.5687000000000002</v>
      </c>
      <c r="M1695">
        <v>0.65</v>
      </c>
      <c r="N1695" t="s">
        <v>3183</v>
      </c>
      <c r="O1695" t="s">
        <v>3183</v>
      </c>
    </row>
    <row r="1696" spans="1:15" x14ac:dyDescent="0.25">
      <c r="A1696" t="str">
        <f t="shared" si="26"/>
        <v>19_NO_1_1</v>
      </c>
      <c r="B1696">
        <v>19</v>
      </c>
      <c r="C1696" t="s">
        <v>1364</v>
      </c>
      <c r="D1696">
        <v>1</v>
      </c>
      <c r="E1696">
        <v>1</v>
      </c>
      <c r="F1696">
        <v>433730.17301539233</v>
      </c>
      <c r="G1696">
        <v>8539.1440815227652</v>
      </c>
      <c r="H1696">
        <v>2749.774080562926</v>
      </c>
      <c r="I1696">
        <v>11288.918162085691</v>
      </c>
      <c r="J1696">
        <v>1.9688000000000001</v>
      </c>
      <c r="K1696">
        <v>7.5129999999999999</v>
      </c>
      <c r="L1696">
        <v>2.5478999999999998</v>
      </c>
      <c r="M1696">
        <v>0.65</v>
      </c>
      <c r="N1696" t="s">
        <v>3183</v>
      </c>
      <c r="O1696" t="s">
        <v>3183</v>
      </c>
    </row>
    <row r="1697" spans="1:15" x14ac:dyDescent="0.25">
      <c r="A1697" t="str">
        <f t="shared" si="26"/>
        <v>19_NO_2_1</v>
      </c>
      <c r="B1697">
        <v>19</v>
      </c>
      <c r="C1697" t="s">
        <v>1364</v>
      </c>
      <c r="D1697">
        <v>2</v>
      </c>
      <c r="E1697">
        <v>1</v>
      </c>
      <c r="F1697">
        <v>865689.86564028007</v>
      </c>
      <c r="G1697">
        <v>16744.04199766881</v>
      </c>
      <c r="H1697">
        <v>5614.8698489973694</v>
      </c>
      <c r="I1697">
        <v>22358.911846666171</v>
      </c>
      <c r="J1697">
        <v>1.9341999999999999</v>
      </c>
      <c r="K1697">
        <v>7.681</v>
      </c>
      <c r="L1697">
        <v>2.5278999999999998</v>
      </c>
      <c r="M1697">
        <v>0.65</v>
      </c>
      <c r="N1697" t="s">
        <v>3183</v>
      </c>
      <c r="O1697" t="s">
        <v>3183</v>
      </c>
    </row>
    <row r="1698" spans="1:15" x14ac:dyDescent="0.25">
      <c r="A1698" t="str">
        <f t="shared" si="26"/>
        <v>19_NO_3_1</v>
      </c>
      <c r="B1698">
        <v>19</v>
      </c>
      <c r="C1698" t="s">
        <v>1364</v>
      </c>
      <c r="D1698">
        <v>3</v>
      </c>
      <c r="E1698">
        <v>1</v>
      </c>
      <c r="F1698">
        <v>1296359.9916734979</v>
      </c>
      <c r="G1698">
        <v>25071.78025361933</v>
      </c>
      <c r="H1698">
        <v>8612.8563849896273</v>
      </c>
      <c r="I1698">
        <v>33684.63663860895</v>
      </c>
      <c r="J1698">
        <v>1.9339999999999999</v>
      </c>
      <c r="K1698">
        <v>7.851</v>
      </c>
      <c r="L1698">
        <v>2.5434000000000001</v>
      </c>
      <c r="M1698">
        <v>0.65</v>
      </c>
      <c r="N1698" t="s">
        <v>3183</v>
      </c>
      <c r="O1698" t="s">
        <v>3183</v>
      </c>
    </row>
    <row r="1699" spans="1:15" x14ac:dyDescent="0.25">
      <c r="A1699" t="str">
        <f t="shared" si="26"/>
        <v>19_NO_4_1</v>
      </c>
      <c r="B1699">
        <v>19</v>
      </c>
      <c r="C1699" t="s">
        <v>1364</v>
      </c>
      <c r="D1699">
        <v>4</v>
      </c>
      <c r="E1699">
        <v>1</v>
      </c>
      <c r="F1699">
        <v>1729591.453685812</v>
      </c>
      <c r="G1699">
        <v>33704.65500421614</v>
      </c>
      <c r="H1699">
        <v>11743.70100634317</v>
      </c>
      <c r="I1699">
        <v>45448.356010559313</v>
      </c>
      <c r="J1699">
        <v>1.9487000000000001</v>
      </c>
      <c r="K1699">
        <v>8.0329999999999995</v>
      </c>
      <c r="L1699">
        <v>2.5727000000000002</v>
      </c>
      <c r="M1699">
        <v>0.65</v>
      </c>
      <c r="N1699" t="s">
        <v>3183</v>
      </c>
      <c r="O1699" t="s">
        <v>3183</v>
      </c>
    </row>
    <row r="1700" spans="1:15" x14ac:dyDescent="0.25">
      <c r="A1700" t="str">
        <f t="shared" si="26"/>
        <v>20_NO_1_1</v>
      </c>
      <c r="B1700">
        <v>20</v>
      </c>
      <c r="C1700" t="s">
        <v>1364</v>
      </c>
      <c r="D1700">
        <v>1</v>
      </c>
      <c r="E1700">
        <v>1</v>
      </c>
      <c r="F1700">
        <v>483872.27361347078</v>
      </c>
      <c r="G1700">
        <v>9526.3260859022666</v>
      </c>
      <c r="H1700">
        <v>3055.683759477773</v>
      </c>
      <c r="I1700">
        <v>12582.00984538004</v>
      </c>
      <c r="J1700">
        <v>1.9688000000000001</v>
      </c>
      <c r="K1700">
        <v>8.3490000000000002</v>
      </c>
      <c r="L1700">
        <v>2.5510999999999999</v>
      </c>
      <c r="M1700">
        <v>0.65</v>
      </c>
      <c r="N1700" t="s">
        <v>3183</v>
      </c>
      <c r="O1700" t="s">
        <v>3183</v>
      </c>
    </row>
    <row r="1701" spans="1:15" x14ac:dyDescent="0.25">
      <c r="A1701" t="str">
        <f t="shared" si="26"/>
        <v>20_NO_2_1</v>
      </c>
      <c r="B1701">
        <v>20</v>
      </c>
      <c r="C1701" t="s">
        <v>1364</v>
      </c>
      <c r="D1701">
        <v>2</v>
      </c>
      <c r="E1701">
        <v>1</v>
      </c>
      <c r="F1701">
        <v>965769.38749575312</v>
      </c>
      <c r="G1701">
        <v>18679.7649205833</v>
      </c>
      <c r="H1701">
        <v>6240.021585061033</v>
      </c>
      <c r="I1701">
        <v>24919.78650564433</v>
      </c>
      <c r="J1701">
        <v>1.9341999999999999</v>
      </c>
      <c r="K1701">
        <v>8.5359999999999996</v>
      </c>
      <c r="L1701">
        <v>2.5310999999999999</v>
      </c>
      <c r="M1701">
        <v>0.65</v>
      </c>
      <c r="N1701" t="s">
        <v>3183</v>
      </c>
      <c r="O1701" t="s">
        <v>3183</v>
      </c>
    </row>
    <row r="1702" spans="1:15" x14ac:dyDescent="0.25">
      <c r="A1702" t="str">
        <f t="shared" si="26"/>
        <v>20_NO_3_1</v>
      </c>
      <c r="B1702">
        <v>20</v>
      </c>
      <c r="C1702" t="s">
        <v>1364</v>
      </c>
      <c r="D1702">
        <v>3</v>
      </c>
      <c r="E1702">
        <v>1</v>
      </c>
      <c r="F1702">
        <v>1446227.8522880981</v>
      </c>
      <c r="G1702">
        <v>27970.24525758687</v>
      </c>
      <c r="H1702">
        <v>9572.5808670570914</v>
      </c>
      <c r="I1702">
        <v>37542.826124643958</v>
      </c>
      <c r="J1702">
        <v>1.9339999999999999</v>
      </c>
      <c r="K1702">
        <v>8.7260000000000009</v>
      </c>
      <c r="L1702">
        <v>2.5466000000000002</v>
      </c>
      <c r="M1702">
        <v>0.65</v>
      </c>
      <c r="N1702" t="s">
        <v>3183</v>
      </c>
      <c r="O1702" t="s">
        <v>3183</v>
      </c>
    </row>
    <row r="1703" spans="1:15" x14ac:dyDescent="0.25">
      <c r="A1703" t="str">
        <f t="shared" si="26"/>
        <v>20_NO_4_1</v>
      </c>
      <c r="B1703">
        <v>20</v>
      </c>
      <c r="C1703" t="s">
        <v>1364</v>
      </c>
      <c r="D1703">
        <v>4</v>
      </c>
      <c r="E1703">
        <v>1</v>
      </c>
      <c r="F1703">
        <v>1929543.7605805709</v>
      </c>
      <c r="G1703">
        <v>37601.137903008988</v>
      </c>
      <c r="H1703">
        <v>13053.390857780731</v>
      </c>
      <c r="I1703">
        <v>50654.528760789719</v>
      </c>
      <c r="J1703">
        <v>1.9487000000000001</v>
      </c>
      <c r="K1703">
        <v>8.9280000000000008</v>
      </c>
      <c r="L1703">
        <v>2.5760000000000001</v>
      </c>
      <c r="M1703">
        <v>0.65</v>
      </c>
      <c r="N1703" t="s">
        <v>3183</v>
      </c>
      <c r="O1703" t="s">
        <v>3183</v>
      </c>
    </row>
    <row r="1704" spans="1:15" x14ac:dyDescent="0.25">
      <c r="A1704" t="str">
        <f t="shared" si="26"/>
        <v>21_NO_1_1</v>
      </c>
      <c r="B1704">
        <v>21</v>
      </c>
      <c r="C1704" t="s">
        <v>1364</v>
      </c>
      <c r="D1704">
        <v>1</v>
      </c>
      <c r="E1704">
        <v>1</v>
      </c>
      <c r="F1704">
        <v>653092.83755387866</v>
      </c>
      <c r="G1704">
        <v>12857.887657922291</v>
      </c>
      <c r="H1704">
        <v>4087.546610436731</v>
      </c>
      <c r="I1704">
        <v>16945.434268359018</v>
      </c>
      <c r="J1704">
        <v>1.9688000000000001</v>
      </c>
      <c r="K1704">
        <v>11.167999999999999</v>
      </c>
      <c r="L1704">
        <v>2.5581999999999998</v>
      </c>
      <c r="M1704">
        <v>0.65</v>
      </c>
      <c r="N1704" t="s">
        <v>3183</v>
      </c>
      <c r="O1704" t="s">
        <v>3183</v>
      </c>
    </row>
    <row r="1705" spans="1:15" x14ac:dyDescent="0.25">
      <c r="A1705" t="str">
        <f t="shared" si="26"/>
        <v>21_NO_2_1</v>
      </c>
      <c r="B1705">
        <v>21</v>
      </c>
      <c r="C1705" t="s">
        <v>1364</v>
      </c>
      <c r="D1705">
        <v>2</v>
      </c>
      <c r="E1705">
        <v>1</v>
      </c>
      <c r="F1705">
        <v>1303519.7594440409</v>
      </c>
      <c r="G1705">
        <v>25212.481355293581</v>
      </c>
      <c r="H1705">
        <v>8348.7186846260283</v>
      </c>
      <c r="I1705">
        <v>33561.200039919611</v>
      </c>
      <c r="J1705">
        <v>1.9341999999999999</v>
      </c>
      <c r="K1705">
        <v>11.420999999999999</v>
      </c>
      <c r="L1705">
        <v>2.5381999999999998</v>
      </c>
      <c r="M1705">
        <v>0.65</v>
      </c>
      <c r="N1705" t="s">
        <v>3183</v>
      </c>
      <c r="O1705" t="s">
        <v>3183</v>
      </c>
    </row>
    <row r="1706" spans="1:15" x14ac:dyDescent="0.25">
      <c r="A1706" t="str">
        <f t="shared" si="26"/>
        <v>21_NO_3_1</v>
      </c>
      <c r="B1706">
        <v>21</v>
      </c>
      <c r="C1706" t="s">
        <v>1364</v>
      </c>
      <c r="D1706">
        <v>3</v>
      </c>
      <c r="E1706">
        <v>1</v>
      </c>
      <c r="F1706">
        <v>1952004.9056474611</v>
      </c>
      <c r="G1706">
        <v>37752.042922276611</v>
      </c>
      <c r="H1706">
        <v>12809.82410733034</v>
      </c>
      <c r="I1706">
        <v>50561.867029606947</v>
      </c>
      <c r="J1706">
        <v>1.9339999999999999</v>
      </c>
      <c r="K1706">
        <v>11.677</v>
      </c>
      <c r="L1706">
        <v>2.5537000000000001</v>
      </c>
      <c r="M1706">
        <v>0.65</v>
      </c>
      <c r="N1706" t="s">
        <v>3183</v>
      </c>
      <c r="O1706" t="s">
        <v>3183</v>
      </c>
    </row>
    <row r="1707" spans="1:15" x14ac:dyDescent="0.25">
      <c r="A1707" t="str">
        <f t="shared" si="26"/>
        <v>21_NO_4_1</v>
      </c>
      <c r="B1707">
        <v>21</v>
      </c>
      <c r="C1707" t="s">
        <v>1364</v>
      </c>
      <c r="D1707">
        <v>4</v>
      </c>
      <c r="E1707">
        <v>1</v>
      </c>
      <c r="F1707">
        <v>2604346.8049351452</v>
      </c>
      <c r="G1707">
        <v>50751.066319513076</v>
      </c>
      <c r="H1707">
        <v>17471.101041944479</v>
      </c>
      <c r="I1707">
        <v>68222.167361457556</v>
      </c>
      <c r="J1707">
        <v>1.9487000000000001</v>
      </c>
      <c r="K1707">
        <v>11.95</v>
      </c>
      <c r="L1707">
        <v>2.5831</v>
      </c>
      <c r="M1707">
        <v>0.65</v>
      </c>
      <c r="N1707" t="s">
        <v>3183</v>
      </c>
      <c r="O1707" t="s">
        <v>3183</v>
      </c>
    </row>
    <row r="1708" spans="1:15" x14ac:dyDescent="0.25">
      <c r="A1708" t="str">
        <f t="shared" si="26"/>
        <v>1_NT_1_1</v>
      </c>
      <c r="B1708">
        <v>1</v>
      </c>
      <c r="C1708" t="s">
        <v>1891</v>
      </c>
      <c r="D1708">
        <v>1</v>
      </c>
      <c r="E1708">
        <v>1</v>
      </c>
      <c r="F1708">
        <v>1305.40161588758</v>
      </c>
      <c r="G1708">
        <v>27.025775414341201</v>
      </c>
      <c r="H1708">
        <v>120.04205994953639</v>
      </c>
      <c r="I1708">
        <v>147.06783536387761</v>
      </c>
      <c r="J1708">
        <v>2.0703</v>
      </c>
      <c r="K1708">
        <v>0.32800000000000001</v>
      </c>
      <c r="L1708">
        <v>5.6585999999999999</v>
      </c>
      <c r="M1708">
        <v>0.2</v>
      </c>
      <c r="N1708" t="s">
        <v>3183</v>
      </c>
      <c r="O1708" t="s">
        <v>3183</v>
      </c>
    </row>
    <row r="1709" spans="1:15" x14ac:dyDescent="0.25">
      <c r="A1709" t="str">
        <f t="shared" si="26"/>
        <v>1_NT_2_1</v>
      </c>
      <c r="B1709">
        <v>1</v>
      </c>
      <c r="C1709" t="s">
        <v>1891</v>
      </c>
      <c r="D1709">
        <v>2</v>
      </c>
      <c r="E1709">
        <v>1</v>
      </c>
      <c r="F1709">
        <v>2603.6003081539138</v>
      </c>
      <c r="G1709">
        <v>52.945385421357543</v>
      </c>
      <c r="H1709">
        <v>239.99063078953259</v>
      </c>
      <c r="I1709">
        <v>292.9360162108901</v>
      </c>
      <c r="J1709">
        <v>2.0335000000000001</v>
      </c>
      <c r="K1709">
        <v>0.32800000000000001</v>
      </c>
      <c r="L1709">
        <v>5.6359000000000004</v>
      </c>
      <c r="M1709">
        <v>0.2</v>
      </c>
      <c r="N1709" t="s">
        <v>3183</v>
      </c>
      <c r="O1709" t="s">
        <v>3183</v>
      </c>
    </row>
    <row r="1710" spans="1:15" x14ac:dyDescent="0.25">
      <c r="A1710" t="str">
        <f t="shared" si="26"/>
        <v>1_NT_3_1</v>
      </c>
      <c r="B1710">
        <v>1</v>
      </c>
      <c r="C1710" t="s">
        <v>1891</v>
      </c>
      <c r="D1710">
        <v>3</v>
      </c>
      <c r="E1710">
        <v>1</v>
      </c>
      <c r="F1710">
        <v>3895.8735455575111</v>
      </c>
      <c r="G1710">
        <v>79.202878797543178</v>
      </c>
      <c r="H1710">
        <v>360.43466079915038</v>
      </c>
      <c r="I1710">
        <v>439.63753959669361</v>
      </c>
      <c r="J1710">
        <v>2.0329999999999999</v>
      </c>
      <c r="K1710">
        <v>0.32900000000000001</v>
      </c>
      <c r="L1710">
        <v>5.6531000000000002</v>
      </c>
      <c r="M1710">
        <v>0.2</v>
      </c>
      <c r="N1710" t="s">
        <v>3183</v>
      </c>
      <c r="O1710" t="s">
        <v>3183</v>
      </c>
    </row>
    <row r="1711" spans="1:15" x14ac:dyDescent="0.25">
      <c r="A1711" t="str">
        <f t="shared" si="26"/>
        <v>1_NT_4_1</v>
      </c>
      <c r="B1711">
        <v>1</v>
      </c>
      <c r="C1711" t="s">
        <v>1891</v>
      </c>
      <c r="D1711">
        <v>4</v>
      </c>
      <c r="E1711">
        <v>1</v>
      </c>
      <c r="F1711">
        <v>5200.78889195599</v>
      </c>
      <c r="G1711">
        <v>106.539906008796</v>
      </c>
      <c r="H1711">
        <v>480.82571085041002</v>
      </c>
      <c r="I1711">
        <v>587.36561685920594</v>
      </c>
      <c r="J1711">
        <v>2.0485000000000002</v>
      </c>
      <c r="K1711">
        <v>0.32900000000000001</v>
      </c>
      <c r="L1711">
        <v>5.6715999999999998</v>
      </c>
      <c r="M1711">
        <v>0.2</v>
      </c>
      <c r="N1711" t="s">
        <v>3183</v>
      </c>
      <c r="O1711" t="s">
        <v>3183</v>
      </c>
    </row>
    <row r="1712" spans="1:15" x14ac:dyDescent="0.25">
      <c r="A1712" t="str">
        <f t="shared" si="26"/>
        <v>2_NT_1_1</v>
      </c>
      <c r="B1712">
        <v>2</v>
      </c>
      <c r="C1712" t="s">
        <v>1891</v>
      </c>
      <c r="D1712">
        <v>1</v>
      </c>
      <c r="E1712">
        <v>1</v>
      </c>
      <c r="F1712">
        <v>7225.3628255238009</v>
      </c>
      <c r="G1712">
        <v>149.5869398606234</v>
      </c>
      <c r="H1712">
        <v>190.7146530641941</v>
      </c>
      <c r="I1712">
        <v>340.3015929248175</v>
      </c>
      <c r="J1712">
        <v>2.0703</v>
      </c>
      <c r="K1712">
        <v>0.52100000000000002</v>
      </c>
      <c r="L1712">
        <v>3.6966999999999999</v>
      </c>
      <c r="M1712">
        <v>0.2</v>
      </c>
      <c r="N1712" t="s">
        <v>3183</v>
      </c>
      <c r="O1712" t="s">
        <v>3183</v>
      </c>
    </row>
    <row r="1713" spans="1:15" x14ac:dyDescent="0.25">
      <c r="A1713" t="str">
        <f t="shared" si="26"/>
        <v>2_NT_2_1</v>
      </c>
      <c r="B1713">
        <v>2</v>
      </c>
      <c r="C1713" t="s">
        <v>1891</v>
      </c>
      <c r="D1713">
        <v>2</v>
      </c>
      <c r="E1713">
        <v>1</v>
      </c>
      <c r="F1713">
        <v>14410.85766257981</v>
      </c>
      <c r="G1713">
        <v>293.0512839501888</v>
      </c>
      <c r="H1713">
        <v>380.930697544174</v>
      </c>
      <c r="I1713">
        <v>673.9819814943628</v>
      </c>
      <c r="J1713">
        <v>2.0335000000000001</v>
      </c>
      <c r="K1713">
        <v>0.52100000000000002</v>
      </c>
      <c r="L1713">
        <v>3.6623999999999999</v>
      </c>
      <c r="M1713">
        <v>0.2</v>
      </c>
      <c r="N1713" t="s">
        <v>3183</v>
      </c>
      <c r="O1713" t="s">
        <v>3183</v>
      </c>
    </row>
    <row r="1714" spans="1:15" x14ac:dyDescent="0.25">
      <c r="A1714" t="str">
        <f t="shared" si="26"/>
        <v>2_NT_3_1</v>
      </c>
      <c r="B1714">
        <v>2</v>
      </c>
      <c r="C1714" t="s">
        <v>1891</v>
      </c>
      <c r="D1714">
        <v>3</v>
      </c>
      <c r="E1714">
        <v>1</v>
      </c>
      <c r="F1714">
        <v>21563.55526637943</v>
      </c>
      <c r="G1714">
        <v>438.38580339823858</v>
      </c>
      <c r="H1714">
        <v>572.55765759546875</v>
      </c>
      <c r="I1714">
        <v>1010.943460993707</v>
      </c>
      <c r="J1714">
        <v>2.0329999999999999</v>
      </c>
      <c r="K1714">
        <v>0.52200000000000002</v>
      </c>
      <c r="L1714">
        <v>3.6707000000000001</v>
      </c>
      <c r="M1714">
        <v>0.2</v>
      </c>
      <c r="N1714" t="s">
        <v>3183</v>
      </c>
      <c r="O1714" t="s">
        <v>3183</v>
      </c>
    </row>
    <row r="1715" spans="1:15" x14ac:dyDescent="0.25">
      <c r="A1715" t="str">
        <f t="shared" si="26"/>
        <v>2_NT_4_1</v>
      </c>
      <c r="B1715">
        <v>2</v>
      </c>
      <c r="C1715" t="s">
        <v>1891</v>
      </c>
      <c r="D1715">
        <v>4</v>
      </c>
      <c r="E1715">
        <v>1</v>
      </c>
      <c r="F1715">
        <v>28786.226603362869</v>
      </c>
      <c r="G1715">
        <v>589.69551358135277</v>
      </c>
      <c r="H1715">
        <v>765.13359120218661</v>
      </c>
      <c r="I1715">
        <v>1354.8291047835389</v>
      </c>
      <c r="J1715">
        <v>2.0485000000000002</v>
      </c>
      <c r="K1715">
        <v>0.52300000000000002</v>
      </c>
      <c r="L1715">
        <v>3.6907999999999999</v>
      </c>
      <c r="M1715">
        <v>0.2</v>
      </c>
      <c r="N1715" t="s">
        <v>3183</v>
      </c>
      <c r="O1715" t="s">
        <v>3183</v>
      </c>
    </row>
    <row r="1716" spans="1:15" x14ac:dyDescent="0.25">
      <c r="A1716" t="str">
        <f t="shared" si="26"/>
        <v>3_NT_1_1</v>
      </c>
      <c r="B1716">
        <v>3</v>
      </c>
      <c r="C1716" t="s">
        <v>1891</v>
      </c>
      <c r="D1716">
        <v>1</v>
      </c>
      <c r="E1716">
        <v>1</v>
      </c>
      <c r="F1716">
        <v>16556.827105119879</v>
      </c>
      <c r="G1716">
        <v>342.77657195391561</v>
      </c>
      <c r="H1716">
        <v>302.15989605269289</v>
      </c>
      <c r="I1716">
        <v>644.93646800660849</v>
      </c>
      <c r="J1716">
        <v>2.0703</v>
      </c>
      <c r="K1716">
        <v>0.82599999999999996</v>
      </c>
      <c r="L1716">
        <v>3.4531999999999998</v>
      </c>
      <c r="M1716">
        <v>0.2</v>
      </c>
      <c r="N1716" t="s">
        <v>3183</v>
      </c>
      <c r="O1716" t="s">
        <v>3183</v>
      </c>
    </row>
    <row r="1717" spans="1:15" x14ac:dyDescent="0.25">
      <c r="A1717" t="str">
        <f t="shared" si="26"/>
        <v>3_NT_2_1</v>
      </c>
      <c r="B1717">
        <v>3</v>
      </c>
      <c r="C1717" t="s">
        <v>1891</v>
      </c>
      <c r="D1717">
        <v>2</v>
      </c>
      <c r="E1717">
        <v>1</v>
      </c>
      <c r="F1717">
        <v>33022.297221251138</v>
      </c>
      <c r="G1717">
        <v>671.52329349563468</v>
      </c>
      <c r="H1717">
        <v>603.18234127264691</v>
      </c>
      <c r="I1717">
        <v>1274.705634768281</v>
      </c>
      <c r="J1717">
        <v>2.0335000000000001</v>
      </c>
      <c r="K1717">
        <v>0.82499999999999996</v>
      </c>
      <c r="L1717">
        <v>3.4174000000000002</v>
      </c>
      <c r="M1717">
        <v>0.2</v>
      </c>
      <c r="N1717" t="s">
        <v>3183</v>
      </c>
      <c r="O1717" t="s">
        <v>3183</v>
      </c>
    </row>
    <row r="1718" spans="1:15" x14ac:dyDescent="0.25">
      <c r="A1718" t="str">
        <f t="shared" si="26"/>
        <v>3_NT_3_1</v>
      </c>
      <c r="B1718">
        <v>3</v>
      </c>
      <c r="C1718" t="s">
        <v>1891</v>
      </c>
      <c r="D1718">
        <v>3</v>
      </c>
      <c r="E1718">
        <v>1</v>
      </c>
      <c r="F1718">
        <v>49412.612894115657</v>
      </c>
      <c r="G1718">
        <v>1004.5554981078089</v>
      </c>
      <c r="H1718">
        <v>907.05930638966311</v>
      </c>
      <c r="I1718">
        <v>1911.614804497473</v>
      </c>
      <c r="J1718">
        <v>2.0329999999999999</v>
      </c>
      <c r="K1718">
        <v>0.82699999999999996</v>
      </c>
      <c r="L1718">
        <v>3.4247000000000001</v>
      </c>
      <c r="M1718">
        <v>0.2</v>
      </c>
      <c r="N1718" t="s">
        <v>3183</v>
      </c>
      <c r="O1718" t="s">
        <v>3183</v>
      </c>
    </row>
    <row r="1719" spans="1:15" x14ac:dyDescent="0.25">
      <c r="A1719" t="str">
        <f t="shared" si="26"/>
        <v>3_NT_4_1</v>
      </c>
      <c r="B1719">
        <v>3</v>
      </c>
      <c r="C1719" t="s">
        <v>1891</v>
      </c>
      <c r="D1719">
        <v>4</v>
      </c>
      <c r="E1719">
        <v>1</v>
      </c>
      <c r="F1719">
        <v>65963.27248744489</v>
      </c>
      <c r="G1719">
        <v>1351.279776365214</v>
      </c>
      <c r="H1719">
        <v>1213.465248679988</v>
      </c>
      <c r="I1719">
        <v>2564.7450250452021</v>
      </c>
      <c r="J1719">
        <v>2.0485000000000002</v>
      </c>
      <c r="K1719">
        <v>0.83</v>
      </c>
      <c r="L1719">
        <v>3.4449000000000001</v>
      </c>
      <c r="M1719">
        <v>0.2</v>
      </c>
      <c r="N1719" t="s">
        <v>3183</v>
      </c>
      <c r="O1719" t="s">
        <v>3183</v>
      </c>
    </row>
    <row r="1720" spans="1:15" x14ac:dyDescent="0.25">
      <c r="A1720" t="str">
        <f t="shared" si="26"/>
        <v>4_NT_1_1</v>
      </c>
      <c r="B1720">
        <v>4</v>
      </c>
      <c r="C1720" t="s">
        <v>1891</v>
      </c>
      <c r="D1720">
        <v>1</v>
      </c>
      <c r="E1720">
        <v>1</v>
      </c>
      <c r="F1720">
        <v>26590.659663825329</v>
      </c>
      <c r="G1720">
        <v>550.50735915100404</v>
      </c>
      <c r="H1720">
        <v>421.75966901596001</v>
      </c>
      <c r="I1720">
        <v>972.267028166964</v>
      </c>
      <c r="J1720">
        <v>2.0703</v>
      </c>
      <c r="K1720">
        <v>1.1519999999999999</v>
      </c>
      <c r="L1720">
        <v>3.3811</v>
      </c>
      <c r="M1720">
        <v>0.2</v>
      </c>
      <c r="N1720" t="s">
        <v>3183</v>
      </c>
      <c r="O1720" t="s">
        <v>3183</v>
      </c>
    </row>
    <row r="1721" spans="1:15" x14ac:dyDescent="0.25">
      <c r="A1721" t="str">
        <f t="shared" si="26"/>
        <v>4_NT_2_1</v>
      </c>
      <c r="B1721">
        <v>4</v>
      </c>
      <c r="C1721" t="s">
        <v>1891</v>
      </c>
      <c r="D1721">
        <v>2</v>
      </c>
      <c r="E1721">
        <v>1</v>
      </c>
      <c r="F1721">
        <v>53034.597821973002</v>
      </c>
      <c r="G1721">
        <v>1078.4824435445009</v>
      </c>
      <c r="H1721">
        <v>841.69630039588617</v>
      </c>
      <c r="I1721">
        <v>1920.178743940387</v>
      </c>
      <c r="J1721">
        <v>2.0335000000000001</v>
      </c>
      <c r="K1721">
        <v>1.151</v>
      </c>
      <c r="L1721">
        <v>3.3449</v>
      </c>
      <c r="M1721">
        <v>0.2</v>
      </c>
      <c r="N1721" t="s">
        <v>3183</v>
      </c>
      <c r="O1721" t="s">
        <v>3183</v>
      </c>
    </row>
    <row r="1722" spans="1:15" x14ac:dyDescent="0.25">
      <c r="A1722" t="str">
        <f t="shared" si="26"/>
        <v>4_NT_3_1</v>
      </c>
      <c r="B1722">
        <v>4</v>
      </c>
      <c r="C1722" t="s">
        <v>1891</v>
      </c>
      <c r="D1722">
        <v>3</v>
      </c>
      <c r="E1722">
        <v>1</v>
      </c>
      <c r="F1722">
        <v>79357.836149746028</v>
      </c>
      <c r="G1722">
        <v>1613.34011607509</v>
      </c>
      <c r="H1722">
        <v>1266.036685583432</v>
      </c>
      <c r="I1722">
        <v>2879.3768016585232</v>
      </c>
      <c r="J1722">
        <v>2.0329999999999999</v>
      </c>
      <c r="K1722">
        <v>1.1539999999999999</v>
      </c>
      <c r="L1722">
        <v>3.3519000000000001</v>
      </c>
      <c r="M1722">
        <v>0.2</v>
      </c>
      <c r="N1722" t="s">
        <v>3183</v>
      </c>
      <c r="O1722" t="s">
        <v>3183</v>
      </c>
    </row>
    <row r="1723" spans="1:15" x14ac:dyDescent="0.25">
      <c r="A1723" t="str">
        <f t="shared" si="26"/>
        <v>4_NT_4_1</v>
      </c>
      <c r="B1723">
        <v>4</v>
      </c>
      <c r="C1723" t="s">
        <v>1891</v>
      </c>
      <c r="D1723">
        <v>4</v>
      </c>
      <c r="E1723">
        <v>1</v>
      </c>
      <c r="F1723">
        <v>105938.5906423718</v>
      </c>
      <c r="G1723">
        <v>2170.1875858102248</v>
      </c>
      <c r="H1723">
        <v>1694.6016615829949</v>
      </c>
      <c r="I1723">
        <v>3864.7892473932211</v>
      </c>
      <c r="J1723">
        <v>2.0485000000000002</v>
      </c>
      <c r="K1723">
        <v>1.159</v>
      </c>
      <c r="L1723">
        <v>3.3721000000000001</v>
      </c>
      <c r="M1723">
        <v>0.2</v>
      </c>
      <c r="N1723" t="s">
        <v>3183</v>
      </c>
      <c r="O1723" t="s">
        <v>3183</v>
      </c>
    </row>
    <row r="1724" spans="1:15" x14ac:dyDescent="0.25">
      <c r="A1724" t="str">
        <f t="shared" si="26"/>
        <v>5_NT_1_1</v>
      </c>
      <c r="B1724">
        <v>5</v>
      </c>
      <c r="C1724" t="s">
        <v>1891</v>
      </c>
      <c r="D1724">
        <v>1</v>
      </c>
      <c r="E1724">
        <v>1</v>
      </c>
      <c r="F1724">
        <v>36624.492222530796</v>
      </c>
      <c r="G1724">
        <v>758.23814634809241</v>
      </c>
      <c r="H1724">
        <v>541.35944197922686</v>
      </c>
      <c r="I1724">
        <v>1299.597588327319</v>
      </c>
      <c r="J1724">
        <v>2.0703</v>
      </c>
      <c r="K1724">
        <v>1.4790000000000001</v>
      </c>
      <c r="L1724">
        <v>3.3485999999999998</v>
      </c>
      <c r="M1724">
        <v>0.2</v>
      </c>
      <c r="N1724" t="s">
        <v>3183</v>
      </c>
      <c r="O1724" t="s">
        <v>3183</v>
      </c>
    </row>
    <row r="1725" spans="1:15" x14ac:dyDescent="0.25">
      <c r="A1725" t="str">
        <f t="shared" si="26"/>
        <v>5_NT_2_1</v>
      </c>
      <c r="B1725">
        <v>5</v>
      </c>
      <c r="C1725" t="s">
        <v>1891</v>
      </c>
      <c r="D1725">
        <v>2</v>
      </c>
      <c r="E1725">
        <v>1</v>
      </c>
      <c r="F1725">
        <v>73046.898422694852</v>
      </c>
      <c r="G1725">
        <v>1485.441593593368</v>
      </c>
      <c r="H1725">
        <v>1080.210259519125</v>
      </c>
      <c r="I1725">
        <v>2565.651853112493</v>
      </c>
      <c r="J1725">
        <v>2.0335000000000001</v>
      </c>
      <c r="K1725">
        <v>1.478</v>
      </c>
      <c r="L1725">
        <v>3.3121999999999998</v>
      </c>
      <c r="M1725">
        <v>0.2</v>
      </c>
      <c r="N1725" t="s">
        <v>3183</v>
      </c>
      <c r="O1725" t="s">
        <v>3183</v>
      </c>
    </row>
    <row r="1726" spans="1:15" x14ac:dyDescent="0.25">
      <c r="A1726" t="str">
        <f t="shared" si="26"/>
        <v>5_NT_3_1</v>
      </c>
      <c r="B1726">
        <v>5</v>
      </c>
      <c r="C1726" t="s">
        <v>1891</v>
      </c>
      <c r="D1726">
        <v>3</v>
      </c>
      <c r="E1726">
        <v>1</v>
      </c>
      <c r="F1726">
        <v>109303.05940537641</v>
      </c>
      <c r="G1726">
        <v>2222.1247340423711</v>
      </c>
      <c r="H1726">
        <v>1625.0140647772021</v>
      </c>
      <c r="I1726">
        <v>3847.1387988195729</v>
      </c>
      <c r="J1726">
        <v>2.0329999999999999</v>
      </c>
      <c r="K1726">
        <v>1.4810000000000001</v>
      </c>
      <c r="L1726">
        <v>3.319</v>
      </c>
      <c r="M1726">
        <v>0.2</v>
      </c>
      <c r="N1726" t="s">
        <v>3183</v>
      </c>
      <c r="O1726" t="s">
        <v>3183</v>
      </c>
    </row>
    <row r="1727" spans="1:15" x14ac:dyDescent="0.25">
      <c r="A1727" t="str">
        <f t="shared" si="26"/>
        <v>5_NT_4_1</v>
      </c>
      <c r="B1727">
        <v>5</v>
      </c>
      <c r="C1727" t="s">
        <v>1891</v>
      </c>
      <c r="D1727">
        <v>4</v>
      </c>
      <c r="E1727">
        <v>1</v>
      </c>
      <c r="F1727">
        <v>145913.9087972987</v>
      </c>
      <c r="G1727">
        <v>2989.0953952552359</v>
      </c>
      <c r="H1727">
        <v>2175.7380744860011</v>
      </c>
      <c r="I1727">
        <v>5164.8334697412374</v>
      </c>
      <c r="J1727">
        <v>2.0485000000000002</v>
      </c>
      <c r="K1727">
        <v>1.488</v>
      </c>
      <c r="L1727">
        <v>3.3393000000000002</v>
      </c>
      <c r="M1727">
        <v>0.2</v>
      </c>
      <c r="N1727" t="s">
        <v>3183</v>
      </c>
      <c r="O1727" t="s">
        <v>3183</v>
      </c>
    </row>
    <row r="1728" spans="1:15" x14ac:dyDescent="0.25">
      <c r="A1728" t="str">
        <f t="shared" si="26"/>
        <v>6_NT_1_1</v>
      </c>
      <c r="B1728">
        <v>6</v>
      </c>
      <c r="C1728" t="s">
        <v>1891</v>
      </c>
      <c r="D1728">
        <v>1</v>
      </c>
      <c r="E1728">
        <v>1</v>
      </c>
      <c r="F1728">
        <v>46658.324781236253</v>
      </c>
      <c r="G1728">
        <v>965.96893354518079</v>
      </c>
      <c r="H1728">
        <v>660.95921494249376</v>
      </c>
      <c r="I1728">
        <v>1626.9281484876749</v>
      </c>
      <c r="J1728">
        <v>2.0703</v>
      </c>
      <c r="K1728">
        <v>1.806</v>
      </c>
      <c r="L1728">
        <v>3.33</v>
      </c>
      <c r="M1728">
        <v>0.2</v>
      </c>
      <c r="N1728" t="s">
        <v>3183</v>
      </c>
      <c r="O1728" t="s">
        <v>3183</v>
      </c>
    </row>
    <row r="1729" spans="1:15" x14ac:dyDescent="0.25">
      <c r="A1729" t="str">
        <f t="shared" si="26"/>
        <v>6_NT_2_1</v>
      </c>
      <c r="B1729">
        <v>6</v>
      </c>
      <c r="C1729" t="s">
        <v>1891</v>
      </c>
      <c r="D1729">
        <v>2</v>
      </c>
      <c r="E1729">
        <v>1</v>
      </c>
      <c r="F1729">
        <v>93059.199023416732</v>
      </c>
      <c r="G1729">
        <v>1892.4007436422339</v>
      </c>
      <c r="H1729">
        <v>1318.7242186423639</v>
      </c>
      <c r="I1729">
        <v>3211.124962284598</v>
      </c>
      <c r="J1729">
        <v>2.0335000000000001</v>
      </c>
      <c r="K1729">
        <v>1.804</v>
      </c>
      <c r="L1729">
        <v>3.2934999999999999</v>
      </c>
      <c r="M1729">
        <v>0.2</v>
      </c>
      <c r="N1729" t="s">
        <v>3183</v>
      </c>
      <c r="O1729" t="s">
        <v>3183</v>
      </c>
    </row>
    <row r="1730" spans="1:15" x14ac:dyDescent="0.25">
      <c r="A1730" t="str">
        <f t="shared" si="26"/>
        <v>6_NT_3_1</v>
      </c>
      <c r="B1730">
        <v>6</v>
      </c>
      <c r="C1730" t="s">
        <v>1891</v>
      </c>
      <c r="D1730">
        <v>3</v>
      </c>
      <c r="E1730">
        <v>1</v>
      </c>
      <c r="F1730">
        <v>139248.28266100679</v>
      </c>
      <c r="G1730">
        <v>2830.9093520096508</v>
      </c>
      <c r="H1730">
        <v>1983.991443970971</v>
      </c>
      <c r="I1730">
        <v>4814.9007959806222</v>
      </c>
      <c r="J1730">
        <v>2.0329999999999999</v>
      </c>
      <c r="K1730">
        <v>1.8089999999999999</v>
      </c>
      <c r="L1730">
        <v>3.3001999999999998</v>
      </c>
      <c r="M1730">
        <v>0.2</v>
      </c>
      <c r="N1730" t="s">
        <v>3183</v>
      </c>
      <c r="O1730" t="s">
        <v>3183</v>
      </c>
    </row>
    <row r="1731" spans="1:15" x14ac:dyDescent="0.25">
      <c r="A1731" t="str">
        <f t="shared" si="26"/>
        <v>6_NT_4_1</v>
      </c>
      <c r="B1731">
        <v>6</v>
      </c>
      <c r="C1731" t="s">
        <v>1891</v>
      </c>
      <c r="D1731">
        <v>4</v>
      </c>
      <c r="E1731">
        <v>1</v>
      </c>
      <c r="F1731">
        <v>185889.22695222561</v>
      </c>
      <c r="G1731">
        <v>3808.0032047002478</v>
      </c>
      <c r="H1731">
        <v>2656.8744873890082</v>
      </c>
      <c r="I1731">
        <v>6464.877692089256</v>
      </c>
      <c r="J1731">
        <v>2.0485000000000002</v>
      </c>
      <c r="K1731">
        <v>1.8169999999999999</v>
      </c>
      <c r="L1731">
        <v>3.3205</v>
      </c>
      <c r="M1731">
        <v>0.2</v>
      </c>
      <c r="N1731" t="s">
        <v>3183</v>
      </c>
      <c r="O1731" t="s">
        <v>3183</v>
      </c>
    </row>
    <row r="1732" spans="1:15" x14ac:dyDescent="0.25">
      <c r="A1732" t="str">
        <f t="shared" si="26"/>
        <v>7_NT_1_1</v>
      </c>
      <c r="B1732">
        <v>7</v>
      </c>
      <c r="C1732" t="s">
        <v>1891</v>
      </c>
      <c r="D1732">
        <v>1</v>
      </c>
      <c r="E1732">
        <v>1</v>
      </c>
      <c r="F1732">
        <v>56692.157339941703</v>
      </c>
      <c r="G1732">
        <v>1173.6997207422689</v>
      </c>
      <c r="H1732">
        <v>780.55898790576089</v>
      </c>
      <c r="I1732">
        <v>1954.2587086480301</v>
      </c>
      <c r="J1732">
        <v>2.0703</v>
      </c>
      <c r="K1732">
        <v>2.133</v>
      </c>
      <c r="L1732">
        <v>3.3180000000000001</v>
      </c>
      <c r="M1732">
        <v>0.2</v>
      </c>
      <c r="N1732" t="s">
        <v>3183</v>
      </c>
      <c r="O1732" t="s">
        <v>3183</v>
      </c>
    </row>
    <row r="1733" spans="1:15" x14ac:dyDescent="0.25">
      <c r="A1733" t="str">
        <f t="shared" si="26"/>
        <v>7_NT_2_1</v>
      </c>
      <c r="B1733">
        <v>7</v>
      </c>
      <c r="C1733" t="s">
        <v>1891</v>
      </c>
      <c r="D1733">
        <v>2</v>
      </c>
      <c r="E1733">
        <v>1</v>
      </c>
      <c r="F1733">
        <v>113071.4996241386</v>
      </c>
      <c r="G1733">
        <v>2299.3598936911012</v>
      </c>
      <c r="H1733">
        <v>1557.238177765604</v>
      </c>
      <c r="I1733">
        <v>3856.598071456704</v>
      </c>
      <c r="J1733">
        <v>2.0335000000000001</v>
      </c>
      <c r="K1733">
        <v>2.13</v>
      </c>
      <c r="L1733">
        <v>3.2814999999999999</v>
      </c>
      <c r="M1733">
        <v>0.2</v>
      </c>
      <c r="N1733" t="s">
        <v>3183</v>
      </c>
      <c r="O1733" t="s">
        <v>3183</v>
      </c>
    </row>
    <row r="1734" spans="1:15" x14ac:dyDescent="0.25">
      <c r="A1734" t="str">
        <f t="shared" si="26"/>
        <v>7_NT_3_1</v>
      </c>
      <c r="B1734">
        <v>7</v>
      </c>
      <c r="C1734" t="s">
        <v>1891</v>
      </c>
      <c r="D1734">
        <v>3</v>
      </c>
      <c r="E1734">
        <v>1</v>
      </c>
      <c r="F1734">
        <v>169193.50591663711</v>
      </c>
      <c r="G1734">
        <v>3439.6939699769309</v>
      </c>
      <c r="H1734">
        <v>2342.968823164741</v>
      </c>
      <c r="I1734">
        <v>5782.6627931416724</v>
      </c>
      <c r="J1734">
        <v>2.0329999999999999</v>
      </c>
      <c r="K1734">
        <v>2.1360000000000001</v>
      </c>
      <c r="L1734">
        <v>3.2881</v>
      </c>
      <c r="M1734">
        <v>0.2</v>
      </c>
      <c r="N1734" t="s">
        <v>3183</v>
      </c>
      <c r="O1734" t="s">
        <v>3183</v>
      </c>
    </row>
    <row r="1735" spans="1:15" x14ac:dyDescent="0.25">
      <c r="A1735" t="str">
        <f t="shared" si="26"/>
        <v>7_NT_4_1</v>
      </c>
      <c r="B1735">
        <v>7</v>
      </c>
      <c r="C1735" t="s">
        <v>1891</v>
      </c>
      <c r="D1735">
        <v>4</v>
      </c>
      <c r="E1735">
        <v>1</v>
      </c>
      <c r="F1735">
        <v>225864.54510715249</v>
      </c>
      <c r="G1735">
        <v>4626.9110141452602</v>
      </c>
      <c r="H1735">
        <v>3138.010900292014</v>
      </c>
      <c r="I1735">
        <v>7764.9219144372746</v>
      </c>
      <c r="J1735">
        <v>2.0485000000000002</v>
      </c>
      <c r="K1735">
        <v>2.1459999999999999</v>
      </c>
      <c r="L1735">
        <v>3.3083999999999998</v>
      </c>
      <c r="M1735">
        <v>0.2</v>
      </c>
      <c r="N1735" t="s">
        <v>3183</v>
      </c>
      <c r="O1735" t="s">
        <v>3183</v>
      </c>
    </row>
    <row r="1736" spans="1:15" x14ac:dyDescent="0.25">
      <c r="A1736" t="str">
        <f t="shared" ref="A1736:A1799" si="27">B1736&amp;"_"&amp;C1736&amp;"_"&amp;D1736&amp;"_"&amp;E1736</f>
        <v>8_NT_1_1</v>
      </c>
      <c r="B1736">
        <v>8</v>
      </c>
      <c r="C1736" t="s">
        <v>1891</v>
      </c>
      <c r="D1736">
        <v>1</v>
      </c>
      <c r="E1736">
        <v>1</v>
      </c>
      <c r="F1736">
        <v>68858.179317372065</v>
      </c>
      <c r="G1736">
        <v>1425.573300218739</v>
      </c>
      <c r="H1736">
        <v>925.98143912246019</v>
      </c>
      <c r="I1736">
        <v>2351.5547393411989</v>
      </c>
      <c r="J1736">
        <v>2.0703</v>
      </c>
      <c r="K1736">
        <v>2.5299999999999998</v>
      </c>
      <c r="L1736">
        <v>3.3088000000000002</v>
      </c>
      <c r="M1736">
        <v>0.2</v>
      </c>
      <c r="N1736" t="s">
        <v>3183</v>
      </c>
      <c r="O1736" t="s">
        <v>3183</v>
      </c>
    </row>
    <row r="1737" spans="1:15" x14ac:dyDescent="0.25">
      <c r="A1737" t="str">
        <f t="shared" si="27"/>
        <v>8_NT_2_1</v>
      </c>
      <c r="B1737">
        <v>8</v>
      </c>
      <c r="C1737" t="s">
        <v>1891</v>
      </c>
      <c r="D1737">
        <v>2</v>
      </c>
      <c r="E1737">
        <v>1</v>
      </c>
      <c r="F1737">
        <v>137336.41410251381</v>
      </c>
      <c r="G1737">
        <v>2792.7978631253518</v>
      </c>
      <c r="H1737">
        <v>1847.2494689722689</v>
      </c>
      <c r="I1737">
        <v>4640.0473320976207</v>
      </c>
      <c r="J1737">
        <v>2.0335000000000001</v>
      </c>
      <c r="K1737">
        <v>2.5270000000000001</v>
      </c>
      <c r="L1737">
        <v>3.2721</v>
      </c>
      <c r="M1737">
        <v>0.2</v>
      </c>
      <c r="N1737" t="s">
        <v>3183</v>
      </c>
      <c r="O1737" t="s">
        <v>3183</v>
      </c>
    </row>
    <row r="1738" spans="1:15" x14ac:dyDescent="0.25">
      <c r="A1738" t="str">
        <f t="shared" si="27"/>
        <v>8_NT_3_1</v>
      </c>
      <c r="B1738">
        <v>8</v>
      </c>
      <c r="C1738" t="s">
        <v>1891</v>
      </c>
      <c r="D1738">
        <v>3</v>
      </c>
      <c r="E1738">
        <v>1</v>
      </c>
      <c r="F1738">
        <v>205502.08911408891</v>
      </c>
      <c r="G1738">
        <v>4177.8453192622592</v>
      </c>
      <c r="H1738">
        <v>2779.4526819571652</v>
      </c>
      <c r="I1738">
        <v>6957.2980012194239</v>
      </c>
      <c r="J1738">
        <v>2.0329999999999999</v>
      </c>
      <c r="K1738">
        <v>2.5339999999999998</v>
      </c>
      <c r="L1738">
        <v>3.2787000000000002</v>
      </c>
      <c r="M1738">
        <v>0.2</v>
      </c>
      <c r="N1738" t="s">
        <v>3183</v>
      </c>
      <c r="O1738" t="s">
        <v>3183</v>
      </c>
    </row>
    <row r="1739" spans="1:15" x14ac:dyDescent="0.25">
      <c r="A1739" t="str">
        <f t="shared" si="27"/>
        <v>8_NT_4_1</v>
      </c>
      <c r="B1739">
        <v>8</v>
      </c>
      <c r="C1739" t="s">
        <v>1891</v>
      </c>
      <c r="D1739">
        <v>4</v>
      </c>
      <c r="E1739">
        <v>1</v>
      </c>
      <c r="F1739">
        <v>274334.61837000138</v>
      </c>
      <c r="G1739">
        <v>5619.8367330973369</v>
      </c>
      <c r="H1739">
        <v>3723.02903870817</v>
      </c>
      <c r="I1739">
        <v>9342.8657718055074</v>
      </c>
      <c r="J1739">
        <v>2.0485000000000002</v>
      </c>
      <c r="K1739">
        <v>2.5470000000000002</v>
      </c>
      <c r="L1739">
        <v>3.2991000000000001</v>
      </c>
      <c r="M1739">
        <v>0.2</v>
      </c>
      <c r="N1739" t="s">
        <v>3183</v>
      </c>
      <c r="O1739" t="s">
        <v>3183</v>
      </c>
    </row>
    <row r="1740" spans="1:15" x14ac:dyDescent="0.25">
      <c r="A1740" t="str">
        <f t="shared" si="27"/>
        <v>9_NT_1_1</v>
      </c>
      <c r="B1740">
        <v>9</v>
      </c>
      <c r="C1740" t="s">
        <v>1891</v>
      </c>
      <c r="D1740">
        <v>1</v>
      </c>
      <c r="E1740">
        <v>1</v>
      </c>
      <c r="F1740">
        <v>81141.741458413249</v>
      </c>
      <c r="G1740">
        <v>1662.689291330893</v>
      </c>
      <c r="H1740">
        <v>822.04793304634336</v>
      </c>
      <c r="I1740">
        <v>2484.7372243772361</v>
      </c>
      <c r="J1740">
        <v>2.0491000000000001</v>
      </c>
      <c r="K1740">
        <v>2.246</v>
      </c>
      <c r="L1740">
        <v>2.7690000000000001</v>
      </c>
      <c r="M1740">
        <v>0.65</v>
      </c>
      <c r="N1740" t="s">
        <v>3183</v>
      </c>
      <c r="O1740" t="s">
        <v>3183</v>
      </c>
    </row>
    <row r="1741" spans="1:15" x14ac:dyDescent="0.25">
      <c r="A1741" t="str">
        <f t="shared" si="27"/>
        <v>9_NT_2_1</v>
      </c>
      <c r="B1741">
        <v>9</v>
      </c>
      <c r="C1741" t="s">
        <v>1891</v>
      </c>
      <c r="D1741">
        <v>2</v>
      </c>
      <c r="E1741">
        <v>1</v>
      </c>
      <c r="F1741">
        <v>161931.1661534544</v>
      </c>
      <c r="G1741">
        <v>3260.0254190227288</v>
      </c>
      <c r="H1741">
        <v>1640.8677992061259</v>
      </c>
      <c r="I1741">
        <v>4900.8932182288554</v>
      </c>
      <c r="J1741">
        <v>2.0131999999999999</v>
      </c>
      <c r="K1741">
        <v>2.2450000000000001</v>
      </c>
      <c r="L1741">
        <v>2.7330999999999999</v>
      </c>
      <c r="M1741">
        <v>0.65</v>
      </c>
      <c r="N1741" t="s">
        <v>3183</v>
      </c>
      <c r="O1741" t="s">
        <v>3183</v>
      </c>
    </row>
    <row r="1742" spans="1:15" x14ac:dyDescent="0.25">
      <c r="A1742" t="str">
        <f t="shared" si="27"/>
        <v>9_NT_3_1</v>
      </c>
      <c r="B1742">
        <v>9</v>
      </c>
      <c r="C1742" t="s">
        <v>1891</v>
      </c>
      <c r="D1742">
        <v>3</v>
      </c>
      <c r="E1742">
        <v>1</v>
      </c>
      <c r="F1742">
        <v>242423.3795185081</v>
      </c>
      <c r="G1742">
        <v>4878.4175400688946</v>
      </c>
      <c r="H1742">
        <v>2470.7328137767472</v>
      </c>
      <c r="I1742">
        <v>7349.1503538456418</v>
      </c>
      <c r="J1742">
        <v>2.0124</v>
      </c>
      <c r="K1742">
        <v>2.2519999999999998</v>
      </c>
      <c r="L1742">
        <v>2.7374000000000001</v>
      </c>
      <c r="M1742">
        <v>0.65</v>
      </c>
      <c r="N1742" t="s">
        <v>3183</v>
      </c>
      <c r="O1742" t="s">
        <v>3183</v>
      </c>
    </row>
    <row r="1743" spans="1:15" x14ac:dyDescent="0.25">
      <c r="A1743" t="str">
        <f t="shared" si="27"/>
        <v>9_NT_4_1</v>
      </c>
      <c r="B1743">
        <v>9</v>
      </c>
      <c r="C1743" t="s">
        <v>1891</v>
      </c>
      <c r="D1743">
        <v>4</v>
      </c>
      <c r="E1743">
        <v>1</v>
      </c>
      <c r="F1743">
        <v>323441.75436098158</v>
      </c>
      <c r="G1743">
        <v>6555.8217621479234</v>
      </c>
      <c r="H1743">
        <v>3316.4351605903748</v>
      </c>
      <c r="I1743">
        <v>9872.2569227382992</v>
      </c>
      <c r="J1743">
        <v>2.0268999999999999</v>
      </c>
      <c r="K1743">
        <v>2.2679999999999998</v>
      </c>
      <c r="L1743">
        <v>2.7584</v>
      </c>
      <c r="M1743">
        <v>0.65</v>
      </c>
      <c r="N1743" t="s">
        <v>3183</v>
      </c>
      <c r="O1743" t="s">
        <v>3183</v>
      </c>
    </row>
    <row r="1744" spans="1:15" x14ac:dyDescent="0.25">
      <c r="A1744" t="str">
        <f t="shared" si="27"/>
        <v>10_NT_1_1</v>
      </c>
      <c r="B1744">
        <v>10</v>
      </c>
      <c r="C1744" t="s">
        <v>1891</v>
      </c>
      <c r="D1744">
        <v>1</v>
      </c>
      <c r="E1744">
        <v>1</v>
      </c>
      <c r="F1744">
        <v>95040.004263874347</v>
      </c>
      <c r="G1744">
        <v>1947.480969687786</v>
      </c>
      <c r="H1744">
        <v>916.56918756045116</v>
      </c>
      <c r="I1744">
        <v>2864.0501572482372</v>
      </c>
      <c r="J1744">
        <v>2.0491000000000001</v>
      </c>
      <c r="K1744">
        <v>2.504</v>
      </c>
      <c r="L1744">
        <v>2.7631999999999999</v>
      </c>
      <c r="M1744">
        <v>0.65</v>
      </c>
      <c r="N1744" t="s">
        <v>3183</v>
      </c>
      <c r="O1744" t="s">
        <v>3183</v>
      </c>
    </row>
    <row r="1745" spans="1:15" x14ac:dyDescent="0.25">
      <c r="A1745" t="str">
        <f t="shared" si="27"/>
        <v>10_NT_2_1</v>
      </c>
      <c r="B1745">
        <v>10</v>
      </c>
      <c r="C1745" t="s">
        <v>1891</v>
      </c>
      <c r="D1745">
        <v>2</v>
      </c>
      <c r="E1745">
        <v>1</v>
      </c>
      <c r="F1745">
        <v>189667.34562341261</v>
      </c>
      <c r="G1745">
        <v>3818.4148399508331</v>
      </c>
      <c r="H1745">
        <v>1828.8668733951961</v>
      </c>
      <c r="I1745">
        <v>5647.2817133460294</v>
      </c>
      <c r="J1745">
        <v>2.0131999999999999</v>
      </c>
      <c r="K1745">
        <v>2.5019999999999998</v>
      </c>
      <c r="L1745">
        <v>2.7269000000000001</v>
      </c>
      <c r="M1745">
        <v>0.65</v>
      </c>
      <c r="N1745" t="s">
        <v>3183</v>
      </c>
      <c r="O1745" t="s">
        <v>3183</v>
      </c>
    </row>
    <row r="1746" spans="1:15" x14ac:dyDescent="0.25">
      <c r="A1746" t="str">
        <f t="shared" si="27"/>
        <v>10_NT_3_1</v>
      </c>
      <c r="B1746">
        <v>10</v>
      </c>
      <c r="C1746" t="s">
        <v>1891</v>
      </c>
      <c r="D1746">
        <v>3</v>
      </c>
      <c r="E1746">
        <v>1</v>
      </c>
      <c r="F1746">
        <v>283946.56817798573</v>
      </c>
      <c r="G1746">
        <v>5714.0112533415904</v>
      </c>
      <c r="H1746">
        <v>2753.642062617992</v>
      </c>
      <c r="I1746">
        <v>8467.653315959582</v>
      </c>
      <c r="J1746">
        <v>2.0124</v>
      </c>
      <c r="K1746">
        <v>2.5099999999999998</v>
      </c>
      <c r="L1746">
        <v>2.7309999999999999</v>
      </c>
      <c r="M1746">
        <v>0.65</v>
      </c>
      <c r="N1746" t="s">
        <v>3183</v>
      </c>
      <c r="O1746" t="s">
        <v>3183</v>
      </c>
    </row>
    <row r="1747" spans="1:15" x14ac:dyDescent="0.25">
      <c r="A1747" t="str">
        <f t="shared" si="27"/>
        <v>10_NT_4_1</v>
      </c>
      <c r="B1747">
        <v>10</v>
      </c>
      <c r="C1747" t="s">
        <v>1891</v>
      </c>
      <c r="D1747">
        <v>4</v>
      </c>
      <c r="E1747">
        <v>1</v>
      </c>
      <c r="F1747">
        <v>378842.07512772572</v>
      </c>
      <c r="G1747">
        <v>7678.7275824869012</v>
      </c>
      <c r="H1747">
        <v>3695.8031593262058</v>
      </c>
      <c r="I1747">
        <v>11374.530741813111</v>
      </c>
      <c r="J1747">
        <v>2.0268999999999999</v>
      </c>
      <c r="K1747">
        <v>2.528</v>
      </c>
      <c r="L1747">
        <v>2.7515999999999998</v>
      </c>
      <c r="M1747">
        <v>0.65</v>
      </c>
      <c r="N1747" t="s">
        <v>3183</v>
      </c>
      <c r="O1747" t="s">
        <v>3183</v>
      </c>
    </row>
    <row r="1748" spans="1:15" x14ac:dyDescent="0.25">
      <c r="A1748" t="str">
        <f t="shared" si="27"/>
        <v>11_NT_1_1</v>
      </c>
      <c r="B1748">
        <v>11</v>
      </c>
      <c r="C1748" t="s">
        <v>1891</v>
      </c>
      <c r="D1748">
        <v>1</v>
      </c>
      <c r="E1748">
        <v>1</v>
      </c>
      <c r="F1748">
        <v>116605.5823756969</v>
      </c>
      <c r="G1748">
        <v>2389.3849163299051</v>
      </c>
      <c r="H1748">
        <v>1063.1572348153809</v>
      </c>
      <c r="I1748">
        <v>3452.542151145286</v>
      </c>
      <c r="J1748">
        <v>2.0491000000000001</v>
      </c>
      <c r="K1748">
        <v>2.9049999999999998</v>
      </c>
      <c r="L1748">
        <v>2.7568999999999999</v>
      </c>
      <c r="M1748">
        <v>0.65</v>
      </c>
      <c r="N1748" t="s">
        <v>3183</v>
      </c>
      <c r="O1748" t="s">
        <v>3183</v>
      </c>
    </row>
    <row r="1749" spans="1:15" x14ac:dyDescent="0.25">
      <c r="A1749" t="str">
        <f t="shared" si="27"/>
        <v>11_NT_2_1</v>
      </c>
      <c r="B1749">
        <v>11</v>
      </c>
      <c r="C1749" t="s">
        <v>1891</v>
      </c>
      <c r="D1749">
        <v>2</v>
      </c>
      <c r="E1749">
        <v>1</v>
      </c>
      <c r="F1749">
        <v>232704.86428710341</v>
      </c>
      <c r="G1749">
        <v>4684.8533900341354</v>
      </c>
      <c r="H1749">
        <v>2120.424759637569</v>
      </c>
      <c r="I1749">
        <v>6805.2781496717043</v>
      </c>
      <c r="J1749">
        <v>2.0131999999999999</v>
      </c>
      <c r="K1749">
        <v>2.9009999999999998</v>
      </c>
      <c r="L1749">
        <v>2.7202000000000002</v>
      </c>
      <c r="M1749">
        <v>0.65</v>
      </c>
      <c r="N1749" t="s">
        <v>3183</v>
      </c>
      <c r="O1749" t="s">
        <v>3183</v>
      </c>
    </row>
    <row r="1750" spans="1:15" x14ac:dyDescent="0.25">
      <c r="A1750" t="str">
        <f t="shared" si="27"/>
        <v>11_NT_3_1</v>
      </c>
      <c r="B1750">
        <v>11</v>
      </c>
      <c r="C1750" t="s">
        <v>1891</v>
      </c>
      <c r="D1750">
        <v>3</v>
      </c>
      <c r="E1750">
        <v>1</v>
      </c>
      <c r="F1750">
        <v>348377.03556964069</v>
      </c>
      <c r="G1750">
        <v>7010.5805976951497</v>
      </c>
      <c r="H1750">
        <v>3192.3911519226358</v>
      </c>
      <c r="I1750">
        <v>10202.971749617789</v>
      </c>
      <c r="J1750">
        <v>2.0124</v>
      </c>
      <c r="K1750">
        <v>2.91</v>
      </c>
      <c r="L1750">
        <v>2.7240000000000002</v>
      </c>
      <c r="M1750">
        <v>0.65</v>
      </c>
      <c r="N1750" t="s">
        <v>3183</v>
      </c>
      <c r="O1750" t="s">
        <v>3183</v>
      </c>
    </row>
    <row r="1751" spans="1:15" x14ac:dyDescent="0.25">
      <c r="A1751" t="str">
        <f t="shared" si="27"/>
        <v>11_NT_4_1</v>
      </c>
      <c r="B1751">
        <v>11</v>
      </c>
      <c r="C1751" t="s">
        <v>1891</v>
      </c>
      <c r="D1751">
        <v>4</v>
      </c>
      <c r="E1751">
        <v>1</v>
      </c>
      <c r="F1751">
        <v>464805.33266850212</v>
      </c>
      <c r="G1751">
        <v>9421.1117580994905</v>
      </c>
      <c r="H1751">
        <v>4284.1450556707587</v>
      </c>
      <c r="I1751">
        <v>13705.256813770249</v>
      </c>
      <c r="J1751">
        <v>2.0268999999999999</v>
      </c>
      <c r="K1751">
        <v>2.93</v>
      </c>
      <c r="L1751">
        <v>2.7442000000000002</v>
      </c>
      <c r="M1751">
        <v>0.65</v>
      </c>
      <c r="N1751" t="s">
        <v>3183</v>
      </c>
      <c r="O1751" t="s">
        <v>3183</v>
      </c>
    </row>
    <row r="1752" spans="1:15" x14ac:dyDescent="0.25">
      <c r="A1752" t="str">
        <f t="shared" si="27"/>
        <v>12_NT_1_1</v>
      </c>
      <c r="B1752">
        <v>12</v>
      </c>
      <c r="C1752" t="s">
        <v>1891</v>
      </c>
      <c r="D1752">
        <v>1</v>
      </c>
      <c r="E1752">
        <v>1</v>
      </c>
      <c r="F1752">
        <v>141681.83599409519</v>
      </c>
      <c r="G1752">
        <v>2903.226714750972</v>
      </c>
      <c r="H1752">
        <v>1233.776109489153</v>
      </c>
      <c r="I1752">
        <v>4137.0028242401249</v>
      </c>
      <c r="J1752">
        <v>2.0491000000000001</v>
      </c>
      <c r="K1752">
        <v>3.371</v>
      </c>
      <c r="L1752">
        <v>2.7519999999999998</v>
      </c>
      <c r="M1752">
        <v>0.65</v>
      </c>
      <c r="N1752" t="s">
        <v>3183</v>
      </c>
      <c r="O1752" t="s">
        <v>3183</v>
      </c>
    </row>
    <row r="1753" spans="1:15" x14ac:dyDescent="0.25">
      <c r="A1753" t="str">
        <f t="shared" si="27"/>
        <v>12_NT_2_1</v>
      </c>
      <c r="B1753">
        <v>12</v>
      </c>
      <c r="C1753" t="s">
        <v>1891</v>
      </c>
      <c r="D1753">
        <v>2</v>
      </c>
      <c r="E1753">
        <v>1</v>
      </c>
      <c r="F1753">
        <v>282748.49064023228</v>
      </c>
      <c r="G1753">
        <v>5692.3400761775083</v>
      </c>
      <c r="H1753">
        <v>2459.7790206737732</v>
      </c>
      <c r="I1753">
        <v>8152.119096851281</v>
      </c>
      <c r="J1753">
        <v>2.0131999999999999</v>
      </c>
      <c r="K1753">
        <v>3.3650000000000002</v>
      </c>
      <c r="L1753">
        <v>2.7151000000000001</v>
      </c>
      <c r="M1753">
        <v>0.65</v>
      </c>
      <c r="N1753" t="s">
        <v>3183</v>
      </c>
      <c r="O1753" t="s">
        <v>3183</v>
      </c>
    </row>
    <row r="1754" spans="1:15" x14ac:dyDescent="0.25">
      <c r="A1754" t="str">
        <f t="shared" si="27"/>
        <v>12_NT_3_1</v>
      </c>
      <c r="B1754">
        <v>12</v>
      </c>
      <c r="C1754" t="s">
        <v>1891</v>
      </c>
      <c r="D1754">
        <v>3</v>
      </c>
      <c r="E1754">
        <v>1</v>
      </c>
      <c r="F1754">
        <v>423296.18369947199</v>
      </c>
      <c r="G1754">
        <v>8518.2193701992892</v>
      </c>
      <c r="H1754">
        <v>3703.0663214411552</v>
      </c>
      <c r="I1754">
        <v>12221.285691640451</v>
      </c>
      <c r="J1754">
        <v>2.0124</v>
      </c>
      <c r="K1754">
        <v>3.3759999999999999</v>
      </c>
      <c r="L1754">
        <v>2.7187000000000001</v>
      </c>
      <c r="M1754">
        <v>0.65</v>
      </c>
      <c r="N1754" t="s">
        <v>3183</v>
      </c>
      <c r="O1754" t="s">
        <v>3183</v>
      </c>
    </row>
    <row r="1755" spans="1:15" x14ac:dyDescent="0.25">
      <c r="A1755" t="str">
        <f t="shared" si="27"/>
        <v>12_NT_4_1</v>
      </c>
      <c r="B1755">
        <v>12</v>
      </c>
      <c r="C1755" t="s">
        <v>1891</v>
      </c>
      <c r="D1755">
        <v>4</v>
      </c>
      <c r="E1755">
        <v>1</v>
      </c>
      <c r="F1755">
        <v>564762.60887870716</v>
      </c>
      <c r="G1755">
        <v>11447.13986927692</v>
      </c>
      <c r="H1755">
        <v>4968.9364432193352</v>
      </c>
      <c r="I1755">
        <v>16416.07631249625</v>
      </c>
      <c r="J1755">
        <v>2.0268999999999999</v>
      </c>
      <c r="K1755">
        <v>3.399</v>
      </c>
      <c r="L1755">
        <v>2.7385000000000002</v>
      </c>
      <c r="M1755">
        <v>0.65</v>
      </c>
      <c r="N1755" t="s">
        <v>3183</v>
      </c>
      <c r="O1755" t="s">
        <v>3183</v>
      </c>
    </row>
    <row r="1756" spans="1:15" x14ac:dyDescent="0.25">
      <c r="A1756" t="str">
        <f t="shared" si="27"/>
        <v>13_NT_1_1</v>
      </c>
      <c r="B1756">
        <v>13</v>
      </c>
      <c r="C1756" t="s">
        <v>1891</v>
      </c>
      <c r="D1756">
        <v>1</v>
      </c>
      <c r="E1756">
        <v>1</v>
      </c>
      <c r="F1756">
        <v>166758.0896124935</v>
      </c>
      <c r="G1756">
        <v>3417.0685131720411</v>
      </c>
      <c r="H1756">
        <v>1404.3949841629239</v>
      </c>
      <c r="I1756">
        <v>4821.4634973349639</v>
      </c>
      <c r="J1756">
        <v>2.0491000000000001</v>
      </c>
      <c r="K1756">
        <v>3.8370000000000002</v>
      </c>
      <c r="L1756">
        <v>2.7486000000000002</v>
      </c>
      <c r="M1756">
        <v>0.65</v>
      </c>
      <c r="N1756" t="s">
        <v>3183</v>
      </c>
      <c r="O1756" t="s">
        <v>3183</v>
      </c>
    </row>
    <row r="1757" spans="1:15" x14ac:dyDescent="0.25">
      <c r="A1757" t="str">
        <f t="shared" si="27"/>
        <v>13_NT_2_1</v>
      </c>
      <c r="B1757">
        <v>13</v>
      </c>
      <c r="C1757" t="s">
        <v>1891</v>
      </c>
      <c r="D1757">
        <v>2</v>
      </c>
      <c r="E1757">
        <v>1</v>
      </c>
      <c r="F1757">
        <v>332792.11699336121</v>
      </c>
      <c r="G1757">
        <v>6699.8267623208822</v>
      </c>
      <c r="H1757">
        <v>2799.1332817099769</v>
      </c>
      <c r="I1757">
        <v>9498.9600440308586</v>
      </c>
      <c r="J1757">
        <v>2.0131999999999999</v>
      </c>
      <c r="K1757">
        <v>3.8290000000000002</v>
      </c>
      <c r="L1757">
        <v>2.7115</v>
      </c>
      <c r="M1757">
        <v>0.65</v>
      </c>
      <c r="N1757" t="s">
        <v>3183</v>
      </c>
      <c r="O1757" t="s">
        <v>3183</v>
      </c>
    </row>
    <row r="1758" spans="1:15" x14ac:dyDescent="0.25">
      <c r="A1758" t="str">
        <f t="shared" si="27"/>
        <v>13_NT_3_1</v>
      </c>
      <c r="B1758">
        <v>13</v>
      </c>
      <c r="C1758" t="s">
        <v>1891</v>
      </c>
      <c r="D1758">
        <v>3</v>
      </c>
      <c r="E1758">
        <v>1</v>
      </c>
      <c r="F1758">
        <v>498215.33182930318</v>
      </c>
      <c r="G1758">
        <v>10025.85814270343</v>
      </c>
      <c r="H1758">
        <v>4213.7414909596746</v>
      </c>
      <c r="I1758">
        <v>14239.5996336631</v>
      </c>
      <c r="J1758">
        <v>2.0124</v>
      </c>
      <c r="K1758">
        <v>3.8410000000000002</v>
      </c>
      <c r="L1758">
        <v>2.7149999999999999</v>
      </c>
      <c r="M1758">
        <v>0.65</v>
      </c>
      <c r="N1758" t="s">
        <v>3183</v>
      </c>
      <c r="O1758" t="s">
        <v>3183</v>
      </c>
    </row>
    <row r="1759" spans="1:15" x14ac:dyDescent="0.25">
      <c r="A1759" t="str">
        <f t="shared" si="27"/>
        <v>13_NT_4_1</v>
      </c>
      <c r="B1759">
        <v>13</v>
      </c>
      <c r="C1759" t="s">
        <v>1891</v>
      </c>
      <c r="D1759">
        <v>4</v>
      </c>
      <c r="E1759">
        <v>1</v>
      </c>
      <c r="F1759">
        <v>664719.88508891221</v>
      </c>
      <c r="G1759">
        <v>13473.167980454349</v>
      </c>
      <c r="H1759">
        <v>5653.7278307679126</v>
      </c>
      <c r="I1759">
        <v>19126.895811222261</v>
      </c>
      <c r="J1759">
        <v>2.0268999999999999</v>
      </c>
      <c r="K1759">
        <v>3.867</v>
      </c>
      <c r="L1759">
        <v>2.7345000000000002</v>
      </c>
      <c r="M1759">
        <v>0.65</v>
      </c>
      <c r="N1759" t="s">
        <v>3183</v>
      </c>
      <c r="O1759" t="s">
        <v>3183</v>
      </c>
    </row>
    <row r="1760" spans="1:15" x14ac:dyDescent="0.25">
      <c r="A1760" t="str">
        <f t="shared" si="27"/>
        <v>14_NT_1_1</v>
      </c>
      <c r="B1760">
        <v>14</v>
      </c>
      <c r="C1760" t="s">
        <v>1891</v>
      </c>
      <c r="D1760">
        <v>1</v>
      </c>
      <c r="E1760">
        <v>1</v>
      </c>
      <c r="F1760">
        <v>191834.34323089189</v>
      </c>
      <c r="G1760">
        <v>3930.9103115931089</v>
      </c>
      <c r="H1760">
        <v>1575.013858836694</v>
      </c>
      <c r="I1760">
        <v>5505.9241704298038</v>
      </c>
      <c r="J1760">
        <v>2.0491000000000001</v>
      </c>
      <c r="K1760">
        <v>4.3029999999999999</v>
      </c>
      <c r="L1760">
        <v>2.7461000000000002</v>
      </c>
      <c r="M1760">
        <v>0.65</v>
      </c>
      <c r="N1760" t="s">
        <v>3183</v>
      </c>
      <c r="O1760" t="s">
        <v>3183</v>
      </c>
    </row>
    <row r="1761" spans="1:15" x14ac:dyDescent="0.25">
      <c r="A1761" t="str">
        <f t="shared" si="27"/>
        <v>14_NT_2_1</v>
      </c>
      <c r="B1761">
        <v>14</v>
      </c>
      <c r="C1761" t="s">
        <v>1891</v>
      </c>
      <c r="D1761">
        <v>2</v>
      </c>
      <c r="E1761">
        <v>1</v>
      </c>
      <c r="F1761">
        <v>382835.74334649002</v>
      </c>
      <c r="G1761">
        <v>7707.313448464256</v>
      </c>
      <c r="H1761">
        <v>3138.4875427461802</v>
      </c>
      <c r="I1761">
        <v>10845.800991210441</v>
      </c>
      <c r="J1761">
        <v>2.0131999999999999</v>
      </c>
      <c r="K1761">
        <v>4.2930000000000001</v>
      </c>
      <c r="L1761">
        <v>2.7088999999999999</v>
      </c>
      <c r="M1761">
        <v>0.65</v>
      </c>
      <c r="N1761" t="s">
        <v>3183</v>
      </c>
      <c r="O1761" t="s">
        <v>3183</v>
      </c>
    </row>
    <row r="1762" spans="1:15" x14ac:dyDescent="0.25">
      <c r="A1762" t="str">
        <f t="shared" si="27"/>
        <v>14_NT_3_1</v>
      </c>
      <c r="B1762">
        <v>14</v>
      </c>
      <c r="C1762" t="s">
        <v>1891</v>
      </c>
      <c r="D1762">
        <v>3</v>
      </c>
      <c r="E1762">
        <v>1</v>
      </c>
      <c r="F1762">
        <v>573134.47995913448</v>
      </c>
      <c r="G1762">
        <v>11533.49691520757</v>
      </c>
      <c r="H1762">
        <v>4724.4166604781931</v>
      </c>
      <c r="I1762">
        <v>16257.913575685759</v>
      </c>
      <c r="J1762">
        <v>2.0124</v>
      </c>
      <c r="K1762">
        <v>4.3070000000000004</v>
      </c>
      <c r="L1762">
        <v>2.7122999999999999</v>
      </c>
      <c r="M1762">
        <v>0.65</v>
      </c>
      <c r="N1762" t="s">
        <v>3183</v>
      </c>
      <c r="O1762" t="s">
        <v>3183</v>
      </c>
    </row>
    <row r="1763" spans="1:15" x14ac:dyDescent="0.25">
      <c r="A1763" t="str">
        <f t="shared" si="27"/>
        <v>14_NT_4_1</v>
      </c>
      <c r="B1763">
        <v>14</v>
      </c>
      <c r="C1763" t="s">
        <v>1891</v>
      </c>
      <c r="D1763">
        <v>4</v>
      </c>
      <c r="E1763">
        <v>1</v>
      </c>
      <c r="F1763">
        <v>764677.16129911738</v>
      </c>
      <c r="G1763">
        <v>15499.196091631769</v>
      </c>
      <c r="H1763">
        <v>6338.51921831649</v>
      </c>
      <c r="I1763">
        <v>21837.71530994826</v>
      </c>
      <c r="J1763">
        <v>2.0268999999999999</v>
      </c>
      <c r="K1763">
        <v>4.3360000000000003</v>
      </c>
      <c r="L1763">
        <v>2.7315</v>
      </c>
      <c r="M1763">
        <v>0.65</v>
      </c>
      <c r="N1763" t="s">
        <v>3183</v>
      </c>
      <c r="O1763" t="s">
        <v>3183</v>
      </c>
    </row>
    <row r="1764" spans="1:15" x14ac:dyDescent="0.25">
      <c r="A1764" t="str">
        <f t="shared" si="27"/>
        <v>15_NT_1_1</v>
      </c>
      <c r="B1764">
        <v>15</v>
      </c>
      <c r="C1764" t="s">
        <v>1891</v>
      </c>
      <c r="D1764">
        <v>1</v>
      </c>
      <c r="E1764">
        <v>1</v>
      </c>
      <c r="F1764">
        <v>233210.1617012491</v>
      </c>
      <c r="G1764">
        <v>4778.7492789878715</v>
      </c>
      <c r="H1764">
        <v>1856.975567217763</v>
      </c>
      <c r="I1764">
        <v>6635.7248462056341</v>
      </c>
      <c r="J1764">
        <v>2.0491000000000001</v>
      </c>
      <c r="K1764">
        <v>5.0739999999999998</v>
      </c>
      <c r="L1764">
        <v>2.7433999999999998</v>
      </c>
      <c r="M1764">
        <v>0.65</v>
      </c>
      <c r="N1764" t="s">
        <v>3183</v>
      </c>
      <c r="O1764" t="s">
        <v>3183</v>
      </c>
    </row>
    <row r="1765" spans="1:15" x14ac:dyDescent="0.25">
      <c r="A1765" t="str">
        <f t="shared" si="27"/>
        <v>15_NT_2_1</v>
      </c>
      <c r="B1765">
        <v>15</v>
      </c>
      <c r="C1765" t="s">
        <v>1891</v>
      </c>
      <c r="D1765">
        <v>2</v>
      </c>
      <c r="E1765">
        <v>1</v>
      </c>
      <c r="F1765">
        <v>465407.72682915273</v>
      </c>
      <c r="G1765">
        <v>9369.6664806008248</v>
      </c>
      <c r="H1765">
        <v>3699.2983403271369</v>
      </c>
      <c r="I1765">
        <v>13068.96482092796</v>
      </c>
      <c r="J1765">
        <v>2.0131999999999999</v>
      </c>
      <c r="K1765">
        <v>5.0609999999999999</v>
      </c>
      <c r="L1765">
        <v>2.706</v>
      </c>
      <c r="M1765">
        <v>0.65</v>
      </c>
      <c r="N1765" t="s">
        <v>3183</v>
      </c>
      <c r="O1765" t="s">
        <v>3183</v>
      </c>
    </row>
    <row r="1766" spans="1:15" x14ac:dyDescent="0.25">
      <c r="A1766" t="str">
        <f t="shared" si="27"/>
        <v>15_NT_3_1</v>
      </c>
      <c r="B1766">
        <v>15</v>
      </c>
      <c r="C1766" t="s">
        <v>1891</v>
      </c>
      <c r="D1766">
        <v>3</v>
      </c>
      <c r="E1766">
        <v>1</v>
      </c>
      <c r="F1766">
        <v>696751.07437335607</v>
      </c>
      <c r="G1766">
        <v>14021.100889839399</v>
      </c>
      <c r="H1766">
        <v>5568.3493349876726</v>
      </c>
      <c r="I1766">
        <v>19589.450224827069</v>
      </c>
      <c r="J1766">
        <v>2.0124</v>
      </c>
      <c r="K1766">
        <v>5.0759999999999996</v>
      </c>
      <c r="L1766">
        <v>2.7092000000000001</v>
      </c>
      <c r="M1766">
        <v>0.65</v>
      </c>
      <c r="N1766" t="s">
        <v>3183</v>
      </c>
      <c r="O1766" t="s">
        <v>3183</v>
      </c>
    </row>
    <row r="1767" spans="1:15" x14ac:dyDescent="0.25">
      <c r="A1767" t="str">
        <f t="shared" si="27"/>
        <v>15_NT_4_1</v>
      </c>
      <c r="B1767">
        <v>15</v>
      </c>
      <c r="C1767" t="s">
        <v>1891</v>
      </c>
      <c r="D1767">
        <v>4</v>
      </c>
      <c r="E1767">
        <v>1</v>
      </c>
      <c r="F1767">
        <v>929606.66704595578</v>
      </c>
      <c r="G1767">
        <v>18842.142475074539</v>
      </c>
      <c r="H1767">
        <v>7470.1932484437166</v>
      </c>
      <c r="I1767">
        <v>26312.335723518248</v>
      </c>
      <c r="J1767">
        <v>2.0268999999999999</v>
      </c>
      <c r="K1767">
        <v>5.1100000000000003</v>
      </c>
      <c r="L1767">
        <v>2.7282999999999999</v>
      </c>
      <c r="M1767">
        <v>0.65</v>
      </c>
      <c r="N1767" t="s">
        <v>3183</v>
      </c>
      <c r="O1767" t="s">
        <v>3183</v>
      </c>
    </row>
    <row r="1768" spans="1:15" x14ac:dyDescent="0.25">
      <c r="A1768" t="str">
        <f t="shared" si="27"/>
        <v>16_NT_1_1</v>
      </c>
      <c r="B1768">
        <v>16</v>
      </c>
      <c r="C1768" t="s">
        <v>1891</v>
      </c>
      <c r="D1768">
        <v>1</v>
      </c>
      <c r="E1768">
        <v>1</v>
      </c>
      <c r="F1768">
        <v>278798.79077949713</v>
      </c>
      <c r="G1768">
        <v>5712.9136685173726</v>
      </c>
      <c r="H1768">
        <v>2166.9732409208109</v>
      </c>
      <c r="I1768">
        <v>7879.8869094381844</v>
      </c>
      <c r="J1768">
        <v>2.0491000000000001</v>
      </c>
      <c r="K1768">
        <v>5.9210000000000003</v>
      </c>
      <c r="L1768">
        <v>2.7410000000000001</v>
      </c>
      <c r="M1768">
        <v>0.65</v>
      </c>
      <c r="N1768" t="s">
        <v>3183</v>
      </c>
      <c r="O1768" t="s">
        <v>3183</v>
      </c>
    </row>
    <row r="1769" spans="1:15" x14ac:dyDescent="0.25">
      <c r="A1769" t="str">
        <f t="shared" si="27"/>
        <v>16_NT_2_1</v>
      </c>
      <c r="B1769">
        <v>16</v>
      </c>
      <c r="C1769" t="s">
        <v>1891</v>
      </c>
      <c r="D1769">
        <v>2</v>
      </c>
      <c r="E1769">
        <v>1</v>
      </c>
      <c r="F1769">
        <v>556387.03953914088</v>
      </c>
      <c r="G1769">
        <v>11201.277276009479</v>
      </c>
      <c r="H1769">
        <v>4315.8715751675654</v>
      </c>
      <c r="I1769">
        <v>15517.14885117704</v>
      </c>
      <c r="J1769">
        <v>2.0131999999999999</v>
      </c>
      <c r="K1769">
        <v>5.9039999999999999</v>
      </c>
      <c r="L1769">
        <v>2.7035</v>
      </c>
      <c r="M1769">
        <v>0.65</v>
      </c>
      <c r="N1769" t="s">
        <v>3183</v>
      </c>
      <c r="O1769" t="s">
        <v>3183</v>
      </c>
    </row>
    <row r="1770" spans="1:15" x14ac:dyDescent="0.25">
      <c r="A1770" t="str">
        <f t="shared" si="27"/>
        <v>16_NT_3_1</v>
      </c>
      <c r="B1770">
        <v>16</v>
      </c>
      <c r="C1770" t="s">
        <v>1891</v>
      </c>
      <c r="D1770">
        <v>3</v>
      </c>
      <c r="E1770">
        <v>1</v>
      </c>
      <c r="F1770">
        <v>832954.08567338937</v>
      </c>
      <c r="G1770">
        <v>16761.98817825193</v>
      </c>
      <c r="H1770">
        <v>6496.1957697466714</v>
      </c>
      <c r="I1770">
        <v>23258.183947998601</v>
      </c>
      <c r="J1770">
        <v>2.0124</v>
      </c>
      <c r="K1770">
        <v>5.9219999999999997</v>
      </c>
      <c r="L1770">
        <v>2.7065999999999999</v>
      </c>
      <c r="M1770">
        <v>0.65</v>
      </c>
      <c r="N1770" t="s">
        <v>3183</v>
      </c>
      <c r="O1770" t="s">
        <v>3183</v>
      </c>
    </row>
    <row r="1771" spans="1:15" x14ac:dyDescent="0.25">
      <c r="A1771" t="str">
        <f t="shared" si="27"/>
        <v>16_NT_4_1</v>
      </c>
      <c r="B1771">
        <v>16</v>
      </c>
      <c r="C1771" t="s">
        <v>1891</v>
      </c>
      <c r="D1771">
        <v>4</v>
      </c>
      <c r="E1771">
        <v>1</v>
      </c>
      <c r="F1771">
        <v>1111328.9951961089</v>
      </c>
      <c r="G1771">
        <v>22525.461581195101</v>
      </c>
      <c r="H1771">
        <v>8714.391684975637</v>
      </c>
      <c r="I1771">
        <v>31239.85326617074</v>
      </c>
      <c r="J1771">
        <v>2.0268999999999999</v>
      </c>
      <c r="K1771">
        <v>5.9610000000000003</v>
      </c>
      <c r="L1771">
        <v>2.7254999999999998</v>
      </c>
      <c r="M1771">
        <v>0.65</v>
      </c>
      <c r="N1771" t="s">
        <v>3183</v>
      </c>
      <c r="O1771" t="s">
        <v>3183</v>
      </c>
    </row>
    <row r="1772" spans="1:15" x14ac:dyDescent="0.25">
      <c r="A1772" t="str">
        <f t="shared" si="27"/>
        <v>17_NT_1_1</v>
      </c>
      <c r="B1772">
        <v>17</v>
      </c>
      <c r="C1772" t="s">
        <v>1891</v>
      </c>
      <c r="D1772">
        <v>1</v>
      </c>
      <c r="E1772">
        <v>1</v>
      </c>
      <c r="F1772">
        <v>330989.0088899291</v>
      </c>
      <c r="G1772">
        <v>6521.2513748206693</v>
      </c>
      <c r="H1772">
        <v>2187.205737213515</v>
      </c>
      <c r="I1772">
        <v>8708.4571120341843</v>
      </c>
      <c r="J1772">
        <v>1.9702</v>
      </c>
      <c r="K1772">
        <v>5.976</v>
      </c>
      <c r="L1772">
        <v>2.5592000000000001</v>
      </c>
      <c r="M1772">
        <v>0.65</v>
      </c>
      <c r="N1772" t="s">
        <v>3183</v>
      </c>
      <c r="O1772" t="s">
        <v>3183</v>
      </c>
    </row>
    <row r="1773" spans="1:15" x14ac:dyDescent="0.25">
      <c r="A1773" t="str">
        <f t="shared" si="27"/>
        <v>17_NT_2_1</v>
      </c>
      <c r="B1773">
        <v>17</v>
      </c>
      <c r="C1773" t="s">
        <v>1891</v>
      </c>
      <c r="D1773">
        <v>2</v>
      </c>
      <c r="E1773">
        <v>1</v>
      </c>
      <c r="F1773">
        <v>660626.92535841535</v>
      </c>
      <c r="G1773">
        <v>12784.06311412634</v>
      </c>
      <c r="H1773">
        <v>4351.4116946251943</v>
      </c>
      <c r="I1773">
        <v>17135.474808751529</v>
      </c>
      <c r="J1773">
        <v>1.9351</v>
      </c>
      <c r="K1773">
        <v>5.9530000000000003</v>
      </c>
      <c r="L1773">
        <v>2.5219</v>
      </c>
      <c r="M1773">
        <v>0.65</v>
      </c>
      <c r="N1773" t="s">
        <v>3183</v>
      </c>
      <c r="O1773" t="s">
        <v>3183</v>
      </c>
    </row>
    <row r="1774" spans="1:15" x14ac:dyDescent="0.25">
      <c r="A1774" t="str">
        <f t="shared" si="27"/>
        <v>17_NT_3_1</v>
      </c>
      <c r="B1774">
        <v>17</v>
      </c>
      <c r="C1774" t="s">
        <v>1891</v>
      </c>
      <c r="D1774">
        <v>3</v>
      </c>
      <c r="E1774">
        <v>1</v>
      </c>
      <c r="F1774">
        <v>989280.74527418381</v>
      </c>
      <c r="G1774">
        <v>19137.122389234621</v>
      </c>
      <c r="H1774">
        <v>6547.4743545430447</v>
      </c>
      <c r="I1774">
        <v>25684.59674377766</v>
      </c>
      <c r="J1774">
        <v>1.9343999999999999</v>
      </c>
      <c r="K1774">
        <v>5.9690000000000003</v>
      </c>
      <c r="L1774">
        <v>2.5242</v>
      </c>
      <c r="M1774">
        <v>0.65</v>
      </c>
      <c r="N1774" t="s">
        <v>3183</v>
      </c>
      <c r="O1774" t="s">
        <v>3183</v>
      </c>
    </row>
    <row r="1775" spans="1:15" x14ac:dyDescent="0.25">
      <c r="A1775" t="str">
        <f t="shared" si="27"/>
        <v>17_NT_4_1</v>
      </c>
      <c r="B1775">
        <v>17</v>
      </c>
      <c r="C1775" t="s">
        <v>1891</v>
      </c>
      <c r="D1775">
        <v>4</v>
      </c>
      <c r="E1775">
        <v>1</v>
      </c>
      <c r="F1775">
        <v>1319889.176858448</v>
      </c>
      <c r="G1775">
        <v>25719.377745682199</v>
      </c>
      <c r="H1775">
        <v>8777.3870873889628</v>
      </c>
      <c r="I1775">
        <v>34496.76483307116</v>
      </c>
      <c r="J1775">
        <v>1.9486000000000001</v>
      </c>
      <c r="K1775">
        <v>6.0039999999999996</v>
      </c>
      <c r="L1775">
        <v>2.5415999999999999</v>
      </c>
      <c r="M1775">
        <v>0.65</v>
      </c>
      <c r="N1775" t="s">
        <v>3183</v>
      </c>
      <c r="O1775" t="s">
        <v>3183</v>
      </c>
    </row>
    <row r="1776" spans="1:15" x14ac:dyDescent="0.25">
      <c r="A1776" t="str">
        <f t="shared" si="27"/>
        <v>18_NT_1_1</v>
      </c>
      <c r="B1776">
        <v>18</v>
      </c>
      <c r="C1776" t="s">
        <v>1891</v>
      </c>
      <c r="D1776">
        <v>1</v>
      </c>
      <c r="E1776">
        <v>1</v>
      </c>
      <c r="F1776">
        <v>383588.07241731358</v>
      </c>
      <c r="G1776">
        <v>7557.5749569620466</v>
      </c>
      <c r="H1776">
        <v>2518.0301280128938</v>
      </c>
      <c r="I1776">
        <v>10075.605084974941</v>
      </c>
      <c r="J1776">
        <v>1.9702</v>
      </c>
      <c r="K1776">
        <v>6.88</v>
      </c>
      <c r="L1776">
        <v>2.5647000000000002</v>
      </c>
      <c r="M1776">
        <v>0.65</v>
      </c>
      <c r="N1776" t="s">
        <v>3183</v>
      </c>
      <c r="O1776" t="s">
        <v>3183</v>
      </c>
    </row>
    <row r="1777" spans="1:15" x14ac:dyDescent="0.25">
      <c r="A1777" t="str">
        <f t="shared" si="27"/>
        <v>18_NT_2_1</v>
      </c>
      <c r="B1777">
        <v>18</v>
      </c>
      <c r="C1777" t="s">
        <v>1891</v>
      </c>
      <c r="D1777">
        <v>2</v>
      </c>
      <c r="E1777">
        <v>1</v>
      </c>
      <c r="F1777">
        <v>765610.34378480678</v>
      </c>
      <c r="G1777">
        <v>14815.64038653553</v>
      </c>
      <c r="H1777">
        <v>5009.4084542869423</v>
      </c>
      <c r="I1777">
        <v>19825.04884082247</v>
      </c>
      <c r="J1777">
        <v>1.9351</v>
      </c>
      <c r="K1777">
        <v>6.8529999999999998</v>
      </c>
      <c r="L1777">
        <v>2.5274000000000001</v>
      </c>
      <c r="M1777">
        <v>0.65</v>
      </c>
      <c r="N1777" t="s">
        <v>3183</v>
      </c>
      <c r="O1777" t="s">
        <v>3183</v>
      </c>
    </row>
    <row r="1778" spans="1:15" x14ac:dyDescent="0.25">
      <c r="A1778" t="str">
        <f t="shared" si="27"/>
        <v>18_NT_3_1</v>
      </c>
      <c r="B1778">
        <v>18</v>
      </c>
      <c r="C1778" t="s">
        <v>1891</v>
      </c>
      <c r="D1778">
        <v>3</v>
      </c>
      <c r="E1778">
        <v>1</v>
      </c>
      <c r="F1778">
        <v>1146492.131058899</v>
      </c>
      <c r="G1778">
        <v>22178.29502411636</v>
      </c>
      <c r="H1778">
        <v>7537.6567254874044</v>
      </c>
      <c r="I1778">
        <v>29715.95174960377</v>
      </c>
      <c r="J1778">
        <v>1.9343999999999999</v>
      </c>
      <c r="K1778">
        <v>6.8710000000000004</v>
      </c>
      <c r="L1778">
        <v>2.5297000000000001</v>
      </c>
      <c r="M1778">
        <v>0.65</v>
      </c>
      <c r="N1778" t="s">
        <v>3183</v>
      </c>
      <c r="O1778" t="s">
        <v>3183</v>
      </c>
    </row>
    <row r="1779" spans="1:15" x14ac:dyDescent="0.25">
      <c r="A1779" t="str">
        <f t="shared" si="27"/>
        <v>18_NT_4_1</v>
      </c>
      <c r="B1779">
        <v>18</v>
      </c>
      <c r="C1779" t="s">
        <v>1891</v>
      </c>
      <c r="D1779">
        <v>4</v>
      </c>
      <c r="E1779">
        <v>1</v>
      </c>
      <c r="F1779">
        <v>1529639.1467910521</v>
      </c>
      <c r="G1779">
        <v>29806.568400341719</v>
      </c>
      <c r="H1779">
        <v>10105.175082964381</v>
      </c>
      <c r="I1779">
        <v>39911.743483306098</v>
      </c>
      <c r="J1779">
        <v>1.9486000000000001</v>
      </c>
      <c r="K1779">
        <v>6.9119999999999999</v>
      </c>
      <c r="L1779">
        <v>2.5470999999999999</v>
      </c>
      <c r="M1779">
        <v>0.65</v>
      </c>
      <c r="N1779" t="s">
        <v>3183</v>
      </c>
      <c r="O1779" t="s">
        <v>3183</v>
      </c>
    </row>
    <row r="1780" spans="1:15" x14ac:dyDescent="0.25">
      <c r="A1780" t="str">
        <f t="shared" si="27"/>
        <v>19_NT_1_1</v>
      </c>
      <c r="B1780">
        <v>19</v>
      </c>
      <c r="C1780" t="s">
        <v>1891</v>
      </c>
      <c r="D1780">
        <v>1</v>
      </c>
      <c r="E1780">
        <v>1</v>
      </c>
      <c r="F1780">
        <v>433730.17301539233</v>
      </c>
      <c r="G1780">
        <v>8545.4906692035911</v>
      </c>
      <c r="H1780">
        <v>2833.6349947803392</v>
      </c>
      <c r="I1780">
        <v>11379.12566398393</v>
      </c>
      <c r="J1780">
        <v>1.9702</v>
      </c>
      <c r="K1780">
        <v>7.742</v>
      </c>
      <c r="L1780">
        <v>2.5687000000000002</v>
      </c>
      <c r="M1780">
        <v>0.65</v>
      </c>
      <c r="N1780" t="s">
        <v>3183</v>
      </c>
      <c r="O1780" t="s">
        <v>3183</v>
      </c>
    </row>
    <row r="1781" spans="1:15" x14ac:dyDescent="0.25">
      <c r="A1781" t="str">
        <f t="shared" si="27"/>
        <v>19_NT_2_1</v>
      </c>
      <c r="B1781">
        <v>19</v>
      </c>
      <c r="C1781" t="s">
        <v>1891</v>
      </c>
      <c r="D1781">
        <v>2</v>
      </c>
      <c r="E1781">
        <v>1</v>
      </c>
      <c r="F1781">
        <v>865689.86564028007</v>
      </c>
      <c r="G1781">
        <v>16752.32034116775</v>
      </c>
      <c r="H1781">
        <v>5637.134176579264</v>
      </c>
      <c r="I1781">
        <v>22389.45451774701</v>
      </c>
      <c r="J1781">
        <v>1.9351</v>
      </c>
      <c r="K1781">
        <v>7.7119999999999997</v>
      </c>
      <c r="L1781">
        <v>2.5314000000000001</v>
      </c>
      <c r="M1781">
        <v>0.65</v>
      </c>
      <c r="N1781" t="s">
        <v>3183</v>
      </c>
      <c r="O1781" t="s">
        <v>3183</v>
      </c>
    </row>
    <row r="1782" spans="1:15" x14ac:dyDescent="0.25">
      <c r="A1782" t="str">
        <f t="shared" si="27"/>
        <v>19_NT_3_1</v>
      </c>
      <c r="B1782">
        <v>19</v>
      </c>
      <c r="C1782" t="s">
        <v>1891</v>
      </c>
      <c r="D1782">
        <v>3</v>
      </c>
      <c r="E1782">
        <v>1</v>
      </c>
      <c r="F1782">
        <v>1296359.9916734979</v>
      </c>
      <c r="G1782">
        <v>25077.410977292489</v>
      </c>
      <c r="H1782">
        <v>8482.2859122963091</v>
      </c>
      <c r="I1782">
        <v>33559.696889588799</v>
      </c>
      <c r="J1782">
        <v>1.9343999999999999</v>
      </c>
      <c r="K1782">
        <v>7.7320000000000002</v>
      </c>
      <c r="L1782">
        <v>2.5337999999999998</v>
      </c>
      <c r="M1782">
        <v>0.65</v>
      </c>
      <c r="N1782" t="s">
        <v>3183</v>
      </c>
      <c r="O1782" t="s">
        <v>3183</v>
      </c>
    </row>
    <row r="1783" spans="1:15" x14ac:dyDescent="0.25">
      <c r="A1783" t="str">
        <f t="shared" si="27"/>
        <v>19_NT_4_1</v>
      </c>
      <c r="B1783">
        <v>19</v>
      </c>
      <c r="C1783" t="s">
        <v>1891</v>
      </c>
      <c r="D1783">
        <v>4</v>
      </c>
      <c r="E1783">
        <v>1</v>
      </c>
      <c r="F1783">
        <v>1729591.453685812</v>
      </c>
      <c r="G1783">
        <v>33702.841665031447</v>
      </c>
      <c r="H1783">
        <v>11371.878400777239</v>
      </c>
      <c r="I1783">
        <v>45074.720065808688</v>
      </c>
      <c r="J1783">
        <v>1.9486000000000001</v>
      </c>
      <c r="K1783">
        <v>7.7779999999999996</v>
      </c>
      <c r="L1783">
        <v>2.5510999999999999</v>
      </c>
      <c r="M1783">
        <v>0.65</v>
      </c>
      <c r="N1783" t="s">
        <v>3183</v>
      </c>
      <c r="O1783" t="s">
        <v>3183</v>
      </c>
    </row>
    <row r="1784" spans="1:15" x14ac:dyDescent="0.25">
      <c r="A1784" t="str">
        <f t="shared" si="27"/>
        <v>20_NT_1_1</v>
      </c>
      <c r="B1784">
        <v>20</v>
      </c>
      <c r="C1784" t="s">
        <v>1891</v>
      </c>
      <c r="D1784">
        <v>1</v>
      </c>
      <c r="E1784">
        <v>1</v>
      </c>
      <c r="F1784">
        <v>483872.27361347078</v>
      </c>
      <c r="G1784">
        <v>9533.4063814451329</v>
      </c>
      <c r="H1784">
        <v>3149.2398615477841</v>
      </c>
      <c r="I1784">
        <v>12682.64624299292</v>
      </c>
      <c r="J1784">
        <v>1.9702</v>
      </c>
      <c r="K1784">
        <v>8.6039999999999992</v>
      </c>
      <c r="L1784">
        <v>2.5718999999999999</v>
      </c>
      <c r="M1784">
        <v>0.65</v>
      </c>
      <c r="N1784" t="s">
        <v>3183</v>
      </c>
      <c r="O1784" t="s">
        <v>3183</v>
      </c>
    </row>
    <row r="1785" spans="1:15" x14ac:dyDescent="0.25">
      <c r="A1785" t="str">
        <f t="shared" si="27"/>
        <v>20_NT_2_1</v>
      </c>
      <c r="B1785">
        <v>20</v>
      </c>
      <c r="C1785" t="s">
        <v>1891</v>
      </c>
      <c r="D1785">
        <v>2</v>
      </c>
      <c r="E1785">
        <v>1</v>
      </c>
      <c r="F1785">
        <v>965769.38749575312</v>
      </c>
      <c r="G1785">
        <v>18689.00029579996</v>
      </c>
      <c r="H1785">
        <v>6264.8598988715848</v>
      </c>
      <c r="I1785">
        <v>24953.86019467155</v>
      </c>
      <c r="J1785">
        <v>1.9351</v>
      </c>
      <c r="K1785">
        <v>8.57</v>
      </c>
      <c r="L1785">
        <v>2.5346000000000002</v>
      </c>
      <c r="M1785">
        <v>0.65</v>
      </c>
      <c r="N1785" t="s">
        <v>3183</v>
      </c>
      <c r="O1785" t="s">
        <v>3183</v>
      </c>
    </row>
    <row r="1786" spans="1:15" x14ac:dyDescent="0.25">
      <c r="A1786" t="str">
        <f t="shared" si="27"/>
        <v>20_NT_3_1</v>
      </c>
      <c r="B1786">
        <v>20</v>
      </c>
      <c r="C1786" t="s">
        <v>1891</v>
      </c>
      <c r="D1786">
        <v>3</v>
      </c>
      <c r="E1786">
        <v>1</v>
      </c>
      <c r="F1786">
        <v>1446227.8522880981</v>
      </c>
      <c r="G1786">
        <v>27976.526930468601</v>
      </c>
      <c r="H1786">
        <v>9426.9150991052138</v>
      </c>
      <c r="I1786">
        <v>37403.442029573816</v>
      </c>
      <c r="J1786">
        <v>1.9343999999999999</v>
      </c>
      <c r="K1786">
        <v>8.593</v>
      </c>
      <c r="L1786">
        <v>2.5369999999999999</v>
      </c>
      <c r="M1786">
        <v>0.65</v>
      </c>
      <c r="N1786" t="s">
        <v>3183</v>
      </c>
      <c r="O1786" t="s">
        <v>3183</v>
      </c>
    </row>
    <row r="1787" spans="1:15" x14ac:dyDescent="0.25">
      <c r="A1787" t="str">
        <f t="shared" si="27"/>
        <v>20_NT_4_1</v>
      </c>
      <c r="B1787">
        <v>20</v>
      </c>
      <c r="C1787" t="s">
        <v>1891</v>
      </c>
      <c r="D1787">
        <v>4</v>
      </c>
      <c r="E1787">
        <v>1</v>
      </c>
      <c r="F1787">
        <v>1929543.7605805709</v>
      </c>
      <c r="G1787">
        <v>37599.114929721181</v>
      </c>
      <c r="H1787">
        <v>12638.5817185901</v>
      </c>
      <c r="I1787">
        <v>50237.696648311277</v>
      </c>
      <c r="J1787">
        <v>1.9486000000000001</v>
      </c>
      <c r="K1787">
        <v>8.6449999999999996</v>
      </c>
      <c r="L1787">
        <v>2.5543999999999998</v>
      </c>
      <c r="M1787">
        <v>0.65</v>
      </c>
      <c r="N1787" t="s">
        <v>3183</v>
      </c>
      <c r="O1787" t="s">
        <v>3183</v>
      </c>
    </row>
    <row r="1788" spans="1:15" x14ac:dyDescent="0.25">
      <c r="A1788" t="str">
        <f t="shared" si="27"/>
        <v>21_NT_1_1</v>
      </c>
      <c r="B1788">
        <v>21</v>
      </c>
      <c r="C1788" t="s">
        <v>1891</v>
      </c>
      <c r="D1788">
        <v>1</v>
      </c>
      <c r="E1788">
        <v>1</v>
      </c>
      <c r="F1788">
        <v>653092.83755387866</v>
      </c>
      <c r="G1788">
        <v>12867.44408543214</v>
      </c>
      <c r="H1788">
        <v>4213.8055162024411</v>
      </c>
      <c r="I1788">
        <v>17081.249601634579</v>
      </c>
      <c r="J1788">
        <v>1.9702</v>
      </c>
      <c r="K1788">
        <v>11.513</v>
      </c>
      <c r="L1788">
        <v>2.5790000000000002</v>
      </c>
      <c r="M1788">
        <v>0.65</v>
      </c>
      <c r="N1788" t="s">
        <v>3183</v>
      </c>
      <c r="O1788" t="s">
        <v>3183</v>
      </c>
    </row>
    <row r="1789" spans="1:15" x14ac:dyDescent="0.25">
      <c r="A1789" t="str">
        <f t="shared" si="27"/>
        <v>21_NT_2_1</v>
      </c>
      <c r="B1789">
        <v>21</v>
      </c>
      <c r="C1789" t="s">
        <v>1891</v>
      </c>
      <c r="D1789">
        <v>2</v>
      </c>
      <c r="E1789">
        <v>1</v>
      </c>
      <c r="F1789">
        <v>1303519.7594440409</v>
      </c>
      <c r="G1789">
        <v>25224.94654029185</v>
      </c>
      <c r="H1789">
        <v>8382.2393022383221</v>
      </c>
      <c r="I1789">
        <v>33607.185842530183</v>
      </c>
      <c r="J1789">
        <v>1.9351</v>
      </c>
      <c r="K1789">
        <v>11.467000000000001</v>
      </c>
      <c r="L1789">
        <v>2.5417000000000001</v>
      </c>
      <c r="M1789">
        <v>0.65</v>
      </c>
      <c r="N1789" t="s">
        <v>3183</v>
      </c>
      <c r="O1789" t="s">
        <v>3183</v>
      </c>
    </row>
    <row r="1790" spans="1:15" x14ac:dyDescent="0.25">
      <c r="A1790" t="str">
        <f t="shared" si="27"/>
        <v>21_NT_3_1</v>
      </c>
      <c r="B1790">
        <v>21</v>
      </c>
      <c r="C1790" t="s">
        <v>1891</v>
      </c>
      <c r="D1790">
        <v>3</v>
      </c>
      <c r="E1790">
        <v>1</v>
      </c>
      <c r="F1790">
        <v>1952004.9056474611</v>
      </c>
      <c r="G1790">
        <v>37760.521431566427</v>
      </c>
      <c r="H1790">
        <v>12613.240452579919</v>
      </c>
      <c r="I1790">
        <v>50373.761884146341</v>
      </c>
      <c r="J1790">
        <v>1.9343999999999999</v>
      </c>
      <c r="K1790">
        <v>11.497999999999999</v>
      </c>
      <c r="L1790">
        <v>2.5440999999999998</v>
      </c>
      <c r="M1790">
        <v>0.65</v>
      </c>
      <c r="N1790" t="s">
        <v>3183</v>
      </c>
      <c r="O1790" t="s">
        <v>3183</v>
      </c>
    </row>
    <row r="1791" spans="1:15" x14ac:dyDescent="0.25">
      <c r="A1791" t="str">
        <f t="shared" si="27"/>
        <v>21_NT_4_1</v>
      </c>
      <c r="B1791">
        <v>21</v>
      </c>
      <c r="C1791" t="s">
        <v>1891</v>
      </c>
      <c r="D1791">
        <v>4</v>
      </c>
      <c r="E1791">
        <v>1</v>
      </c>
      <c r="F1791">
        <v>2604346.8049351452</v>
      </c>
      <c r="G1791">
        <v>50748.335868861373</v>
      </c>
      <c r="H1791">
        <v>16911.294178928401</v>
      </c>
      <c r="I1791">
        <v>67659.630047789775</v>
      </c>
      <c r="J1791">
        <v>1.9486000000000001</v>
      </c>
      <c r="K1791">
        <v>11.567</v>
      </c>
      <c r="L1791">
        <v>2.5615000000000001</v>
      </c>
      <c r="M1791">
        <v>0.65</v>
      </c>
      <c r="N1791" t="s">
        <v>3183</v>
      </c>
      <c r="O1791" t="s">
        <v>3183</v>
      </c>
    </row>
    <row r="1792" spans="1:15" x14ac:dyDescent="0.25">
      <c r="A1792" t="str">
        <f t="shared" si="27"/>
        <v>1_NW_1_1</v>
      </c>
      <c r="B1792">
        <v>1</v>
      </c>
      <c r="C1792" t="s">
        <v>1703</v>
      </c>
      <c r="D1792">
        <v>1</v>
      </c>
      <c r="E1792">
        <v>1</v>
      </c>
      <c r="F1792">
        <v>1305.40161588758</v>
      </c>
      <c r="G1792">
        <v>27.003996098124521</v>
      </c>
      <c r="H1792">
        <v>117.786116672121</v>
      </c>
      <c r="I1792">
        <v>144.79011277024551</v>
      </c>
      <c r="J1792">
        <v>2.0686</v>
      </c>
      <c r="K1792">
        <v>0.32200000000000001</v>
      </c>
      <c r="L1792">
        <v>5.4840999999999998</v>
      </c>
      <c r="M1792">
        <v>0.2</v>
      </c>
      <c r="N1792" t="s">
        <v>3183</v>
      </c>
      <c r="O1792" t="s">
        <v>3183</v>
      </c>
    </row>
    <row r="1793" spans="1:15" x14ac:dyDescent="0.25">
      <c r="A1793" t="str">
        <f t="shared" si="27"/>
        <v>1_NW_2_1</v>
      </c>
      <c r="B1793">
        <v>1</v>
      </c>
      <c r="C1793" t="s">
        <v>1703</v>
      </c>
      <c r="D1793">
        <v>2</v>
      </c>
      <c r="E1793">
        <v>1</v>
      </c>
      <c r="F1793">
        <v>2603.6003081539138</v>
      </c>
      <c r="G1793">
        <v>52.909972552294548</v>
      </c>
      <c r="H1793">
        <v>235.93838819225101</v>
      </c>
      <c r="I1793">
        <v>288.84836074454552</v>
      </c>
      <c r="J1793">
        <v>2.0322</v>
      </c>
      <c r="K1793">
        <v>0.32300000000000001</v>
      </c>
      <c r="L1793">
        <v>5.4789000000000003</v>
      </c>
      <c r="M1793">
        <v>0.2</v>
      </c>
      <c r="N1793" t="s">
        <v>3183</v>
      </c>
      <c r="O1793" t="s">
        <v>3183</v>
      </c>
    </row>
    <row r="1794" spans="1:15" x14ac:dyDescent="0.25">
      <c r="A1794" t="str">
        <f t="shared" si="27"/>
        <v>1_NW_3_1</v>
      </c>
      <c r="B1794">
        <v>1</v>
      </c>
      <c r="C1794" t="s">
        <v>1703</v>
      </c>
      <c r="D1794">
        <v>3</v>
      </c>
      <c r="E1794">
        <v>1</v>
      </c>
      <c r="F1794">
        <v>3895.8735455575111</v>
      </c>
      <c r="G1794">
        <v>79.151383256566021</v>
      </c>
      <c r="H1794">
        <v>354.47344816030181</v>
      </c>
      <c r="I1794">
        <v>433.62483141686778</v>
      </c>
      <c r="J1794">
        <v>2.0316999999999998</v>
      </c>
      <c r="K1794">
        <v>0.32300000000000001</v>
      </c>
      <c r="L1794">
        <v>5.4988000000000001</v>
      </c>
      <c r="M1794">
        <v>0.2</v>
      </c>
      <c r="N1794" t="s">
        <v>3183</v>
      </c>
      <c r="O1794" t="s">
        <v>3183</v>
      </c>
    </row>
    <row r="1795" spans="1:15" x14ac:dyDescent="0.25">
      <c r="A1795" t="str">
        <f t="shared" si="27"/>
        <v>1_NW_4_1</v>
      </c>
      <c r="B1795">
        <v>1</v>
      </c>
      <c r="C1795" t="s">
        <v>1703</v>
      </c>
      <c r="D1795">
        <v>4</v>
      </c>
      <c r="E1795">
        <v>1</v>
      </c>
      <c r="F1795">
        <v>5200.78889195599</v>
      </c>
      <c r="G1795">
        <v>106.4663020933674</v>
      </c>
      <c r="H1795">
        <v>472.75021968048628</v>
      </c>
      <c r="I1795">
        <v>579.21652177385374</v>
      </c>
      <c r="J1795">
        <v>2.0470999999999999</v>
      </c>
      <c r="K1795">
        <v>0.32300000000000001</v>
      </c>
      <c r="L1795">
        <v>5.5148999999999999</v>
      </c>
      <c r="M1795">
        <v>0.2</v>
      </c>
      <c r="N1795" t="s">
        <v>3183</v>
      </c>
      <c r="O1795" t="s">
        <v>3183</v>
      </c>
    </row>
    <row r="1796" spans="1:15" x14ac:dyDescent="0.25">
      <c r="A1796" t="str">
        <f t="shared" si="27"/>
        <v>2_NW_1_1</v>
      </c>
      <c r="B1796">
        <v>2</v>
      </c>
      <c r="C1796" t="s">
        <v>1703</v>
      </c>
      <c r="D1796">
        <v>1</v>
      </c>
      <c r="E1796">
        <v>1</v>
      </c>
      <c r="F1796">
        <v>7225.3628255238009</v>
      </c>
      <c r="G1796">
        <v>149.4663919312795</v>
      </c>
      <c r="H1796">
        <v>178.68295558464541</v>
      </c>
      <c r="I1796">
        <v>328.14934751592489</v>
      </c>
      <c r="J1796">
        <v>2.0686</v>
      </c>
      <c r="K1796">
        <v>0.48799999999999999</v>
      </c>
      <c r="L1796">
        <v>3.5285000000000002</v>
      </c>
      <c r="M1796">
        <v>0.2</v>
      </c>
      <c r="N1796" t="s">
        <v>3183</v>
      </c>
      <c r="O1796" t="s">
        <v>3183</v>
      </c>
    </row>
    <row r="1797" spans="1:15" x14ac:dyDescent="0.25">
      <c r="A1797" t="str">
        <f t="shared" si="27"/>
        <v>2_NW_2_1</v>
      </c>
      <c r="B1797">
        <v>2</v>
      </c>
      <c r="C1797" t="s">
        <v>1703</v>
      </c>
      <c r="D1797">
        <v>2</v>
      </c>
      <c r="E1797">
        <v>1</v>
      </c>
      <c r="F1797">
        <v>14410.85766257981</v>
      </c>
      <c r="G1797">
        <v>292.85527467261568</v>
      </c>
      <c r="H1797">
        <v>359.31873702533852</v>
      </c>
      <c r="I1797">
        <v>652.17401169795426</v>
      </c>
      <c r="J1797">
        <v>2.0322</v>
      </c>
      <c r="K1797">
        <v>0.49199999999999999</v>
      </c>
      <c r="L1797">
        <v>3.5110999999999999</v>
      </c>
      <c r="M1797">
        <v>0.2</v>
      </c>
      <c r="N1797" t="s">
        <v>3183</v>
      </c>
      <c r="O1797" t="s">
        <v>3183</v>
      </c>
    </row>
    <row r="1798" spans="1:15" x14ac:dyDescent="0.25">
      <c r="A1798" t="str">
        <f t="shared" si="27"/>
        <v>2_NW_3_1</v>
      </c>
      <c r="B1798">
        <v>2</v>
      </c>
      <c r="C1798" t="s">
        <v>1703</v>
      </c>
      <c r="D1798">
        <v>3</v>
      </c>
      <c r="E1798">
        <v>1</v>
      </c>
      <c r="F1798">
        <v>21563.55526637943</v>
      </c>
      <c r="G1798">
        <v>438.10077696428277</v>
      </c>
      <c r="H1798">
        <v>540.76452352160993</v>
      </c>
      <c r="I1798">
        <v>978.8653004858927</v>
      </c>
      <c r="J1798">
        <v>2.0316999999999998</v>
      </c>
      <c r="K1798">
        <v>0.49299999999999999</v>
      </c>
      <c r="L1798">
        <v>3.5219999999999998</v>
      </c>
      <c r="M1798">
        <v>0.2</v>
      </c>
      <c r="N1798" t="s">
        <v>3183</v>
      </c>
      <c r="O1798" t="s">
        <v>3183</v>
      </c>
    </row>
    <row r="1799" spans="1:15" x14ac:dyDescent="0.25">
      <c r="A1799" t="str">
        <f t="shared" si="27"/>
        <v>2_NW_4_1</v>
      </c>
      <c r="B1799">
        <v>2</v>
      </c>
      <c r="C1799" t="s">
        <v>1703</v>
      </c>
      <c r="D1799">
        <v>4</v>
      </c>
      <c r="E1799">
        <v>1</v>
      </c>
      <c r="F1799">
        <v>28786.226603362869</v>
      </c>
      <c r="G1799">
        <v>589.28811788957614</v>
      </c>
      <c r="H1799">
        <v>722.06430496259384</v>
      </c>
      <c r="I1799">
        <v>1311.3524228521701</v>
      </c>
      <c r="J1799">
        <v>2.0470999999999999</v>
      </c>
      <c r="K1799">
        <v>0.49399999999999999</v>
      </c>
      <c r="L1799">
        <v>3.5396999999999998</v>
      </c>
      <c r="M1799">
        <v>0.2</v>
      </c>
      <c r="N1799" t="s">
        <v>3183</v>
      </c>
      <c r="O1799" t="s">
        <v>3183</v>
      </c>
    </row>
    <row r="1800" spans="1:15" x14ac:dyDescent="0.25">
      <c r="A1800" t="str">
        <f t="shared" ref="A1800:A1863" si="28">B1800&amp;"_"&amp;C1800&amp;"_"&amp;D1800&amp;"_"&amp;E1800</f>
        <v>3_NW_1_1</v>
      </c>
      <c r="B1800">
        <v>3</v>
      </c>
      <c r="C1800" t="s">
        <v>1703</v>
      </c>
      <c r="D1800">
        <v>1</v>
      </c>
      <c r="E1800">
        <v>1</v>
      </c>
      <c r="F1800">
        <v>16556.827105119879</v>
      </c>
      <c r="G1800">
        <v>342.50033790557472</v>
      </c>
      <c r="H1800">
        <v>274.71258617747219</v>
      </c>
      <c r="I1800">
        <v>617.21292408304703</v>
      </c>
      <c r="J1800">
        <v>2.0686</v>
      </c>
      <c r="K1800">
        <v>0.751</v>
      </c>
      <c r="L1800">
        <v>3.2856999999999998</v>
      </c>
      <c r="M1800">
        <v>0.2</v>
      </c>
      <c r="N1800" t="s">
        <v>3183</v>
      </c>
      <c r="O1800" t="s">
        <v>3183</v>
      </c>
    </row>
    <row r="1801" spans="1:15" x14ac:dyDescent="0.25">
      <c r="A1801" t="str">
        <f t="shared" si="28"/>
        <v>3_NW_2_1</v>
      </c>
      <c r="B1801">
        <v>3</v>
      </c>
      <c r="C1801" t="s">
        <v>1703</v>
      </c>
      <c r="D1801">
        <v>2</v>
      </c>
      <c r="E1801">
        <v>1</v>
      </c>
      <c r="F1801">
        <v>33022.297221251138</v>
      </c>
      <c r="G1801">
        <v>671.07414072668121</v>
      </c>
      <c r="H1801">
        <v>553.88005633905334</v>
      </c>
      <c r="I1801">
        <v>1224.9541970657349</v>
      </c>
      <c r="J1801">
        <v>2.0322</v>
      </c>
      <c r="K1801">
        <v>0.75800000000000001</v>
      </c>
      <c r="L1801">
        <v>3.2667000000000002</v>
      </c>
      <c r="M1801">
        <v>0.2</v>
      </c>
      <c r="N1801" t="s">
        <v>3183</v>
      </c>
      <c r="O1801" t="s">
        <v>3183</v>
      </c>
    </row>
    <row r="1802" spans="1:15" x14ac:dyDescent="0.25">
      <c r="A1802" t="str">
        <f t="shared" si="28"/>
        <v>3_NW_3_1</v>
      </c>
      <c r="B1802">
        <v>3</v>
      </c>
      <c r="C1802" t="s">
        <v>1703</v>
      </c>
      <c r="D1802">
        <v>3</v>
      </c>
      <c r="E1802">
        <v>1</v>
      </c>
      <c r="F1802">
        <v>49412.612894115657</v>
      </c>
      <c r="G1802">
        <v>1003.902363656108</v>
      </c>
      <c r="H1802">
        <v>834.5312192836725</v>
      </c>
      <c r="I1802">
        <v>1838.4335829397801</v>
      </c>
      <c r="J1802">
        <v>2.0316999999999998</v>
      </c>
      <c r="K1802">
        <v>0.76100000000000001</v>
      </c>
      <c r="L1802">
        <v>3.2766000000000002</v>
      </c>
      <c r="M1802">
        <v>0.2</v>
      </c>
      <c r="N1802" t="s">
        <v>3183</v>
      </c>
      <c r="O1802" t="s">
        <v>3183</v>
      </c>
    </row>
    <row r="1803" spans="1:15" x14ac:dyDescent="0.25">
      <c r="A1803" t="str">
        <f t="shared" si="28"/>
        <v>3_NW_4_1</v>
      </c>
      <c r="B1803">
        <v>3</v>
      </c>
      <c r="C1803" t="s">
        <v>1703</v>
      </c>
      <c r="D1803">
        <v>4</v>
      </c>
      <c r="E1803">
        <v>1</v>
      </c>
      <c r="F1803">
        <v>65963.27248744489</v>
      </c>
      <c r="G1803">
        <v>1350.3462343141091</v>
      </c>
      <c r="H1803">
        <v>1115.2134394459169</v>
      </c>
      <c r="I1803">
        <v>2465.5596737600249</v>
      </c>
      <c r="J1803">
        <v>2.0470999999999999</v>
      </c>
      <c r="K1803">
        <v>0.76300000000000001</v>
      </c>
      <c r="L1803">
        <v>3.2945000000000002</v>
      </c>
      <c r="M1803">
        <v>0.2</v>
      </c>
      <c r="N1803" t="s">
        <v>3183</v>
      </c>
      <c r="O1803" t="s">
        <v>3183</v>
      </c>
    </row>
    <row r="1804" spans="1:15" x14ac:dyDescent="0.25">
      <c r="A1804" t="str">
        <f t="shared" si="28"/>
        <v>4_NW_1_1</v>
      </c>
      <c r="B1804">
        <v>4</v>
      </c>
      <c r="C1804" t="s">
        <v>1703</v>
      </c>
      <c r="D1804">
        <v>1</v>
      </c>
      <c r="E1804">
        <v>1</v>
      </c>
      <c r="F1804">
        <v>26590.659663825329</v>
      </c>
      <c r="G1804">
        <v>550.06372067363418</v>
      </c>
      <c r="H1804">
        <v>377.7687751063595</v>
      </c>
      <c r="I1804">
        <v>927.83249577999368</v>
      </c>
      <c r="J1804">
        <v>2.0686</v>
      </c>
      <c r="K1804">
        <v>1.032</v>
      </c>
      <c r="L1804">
        <v>3.214</v>
      </c>
      <c r="M1804">
        <v>0.2</v>
      </c>
      <c r="N1804" t="s">
        <v>3183</v>
      </c>
      <c r="O1804" t="s">
        <v>3183</v>
      </c>
    </row>
    <row r="1805" spans="1:15" x14ac:dyDescent="0.25">
      <c r="A1805" t="str">
        <f t="shared" si="28"/>
        <v>4_NW_2_1</v>
      </c>
      <c r="B1805">
        <v>4</v>
      </c>
      <c r="C1805" t="s">
        <v>1703</v>
      </c>
      <c r="D1805">
        <v>2</v>
      </c>
      <c r="E1805">
        <v>1</v>
      </c>
      <c r="F1805">
        <v>53034.597821973002</v>
      </c>
      <c r="G1805">
        <v>1077.761093472988</v>
      </c>
      <c r="H1805">
        <v>762.67756974889357</v>
      </c>
      <c r="I1805">
        <v>1840.4386632218821</v>
      </c>
      <c r="J1805">
        <v>2.0322</v>
      </c>
      <c r="K1805">
        <v>1.0429999999999999</v>
      </c>
      <c r="L1805">
        <v>3.1945999999999999</v>
      </c>
      <c r="M1805">
        <v>0.2</v>
      </c>
      <c r="N1805" t="s">
        <v>3183</v>
      </c>
      <c r="O1805" t="s">
        <v>3183</v>
      </c>
    </row>
    <row r="1806" spans="1:15" x14ac:dyDescent="0.25">
      <c r="A1806" t="str">
        <f t="shared" si="28"/>
        <v>4_NW_3_1</v>
      </c>
      <c r="B1806">
        <v>4</v>
      </c>
      <c r="C1806" t="s">
        <v>1703</v>
      </c>
      <c r="D1806">
        <v>3</v>
      </c>
      <c r="E1806">
        <v>1</v>
      </c>
      <c r="F1806">
        <v>79357.836149746028</v>
      </c>
      <c r="G1806">
        <v>1612.291166550543</v>
      </c>
      <c r="H1806">
        <v>1149.793039125886</v>
      </c>
      <c r="I1806">
        <v>2762.0842056764291</v>
      </c>
      <c r="J1806">
        <v>2.0316999999999998</v>
      </c>
      <c r="K1806">
        <v>1.048</v>
      </c>
      <c r="L1806">
        <v>3.2040999999999999</v>
      </c>
      <c r="M1806">
        <v>0.2</v>
      </c>
      <c r="N1806" t="s">
        <v>3183</v>
      </c>
      <c r="O1806" t="s">
        <v>3183</v>
      </c>
    </row>
    <row r="1807" spans="1:15" x14ac:dyDescent="0.25">
      <c r="A1807" t="str">
        <f t="shared" si="28"/>
        <v>4_NW_4_1</v>
      </c>
      <c r="B1807">
        <v>4</v>
      </c>
      <c r="C1807" t="s">
        <v>1703</v>
      </c>
      <c r="D1807">
        <v>4</v>
      </c>
      <c r="E1807">
        <v>1</v>
      </c>
      <c r="F1807">
        <v>105938.5906423718</v>
      </c>
      <c r="G1807">
        <v>2168.688294985649</v>
      </c>
      <c r="H1807">
        <v>1537.1295837694829</v>
      </c>
      <c r="I1807">
        <v>3705.8178787551319</v>
      </c>
      <c r="J1807">
        <v>2.0470999999999999</v>
      </c>
      <c r="K1807">
        <v>1.0509999999999999</v>
      </c>
      <c r="L1807">
        <v>3.2221000000000002</v>
      </c>
      <c r="M1807">
        <v>0.2</v>
      </c>
      <c r="N1807" t="s">
        <v>3183</v>
      </c>
      <c r="O1807" t="s">
        <v>3183</v>
      </c>
    </row>
    <row r="1808" spans="1:15" x14ac:dyDescent="0.25">
      <c r="A1808" t="str">
        <f t="shared" si="28"/>
        <v>5_NW_1_1</v>
      </c>
      <c r="B1808">
        <v>5</v>
      </c>
      <c r="C1808" t="s">
        <v>1703</v>
      </c>
      <c r="D1808">
        <v>1</v>
      </c>
      <c r="E1808">
        <v>1</v>
      </c>
      <c r="F1808">
        <v>36624.492222530796</v>
      </c>
      <c r="G1808">
        <v>757.62710344169341</v>
      </c>
      <c r="H1808">
        <v>480.82496403524692</v>
      </c>
      <c r="I1808">
        <v>1238.4520674769401</v>
      </c>
      <c r="J1808">
        <v>2.0686</v>
      </c>
      <c r="K1808">
        <v>1.3140000000000001</v>
      </c>
      <c r="L1808">
        <v>3.1816</v>
      </c>
      <c r="M1808">
        <v>0.2</v>
      </c>
      <c r="N1808" t="s">
        <v>3183</v>
      </c>
      <c r="O1808" t="s">
        <v>3183</v>
      </c>
    </row>
    <row r="1809" spans="1:15" x14ac:dyDescent="0.25">
      <c r="A1809" t="str">
        <f t="shared" si="28"/>
        <v>5_NW_2_1</v>
      </c>
      <c r="B1809">
        <v>5</v>
      </c>
      <c r="C1809" t="s">
        <v>1703</v>
      </c>
      <c r="D1809">
        <v>2</v>
      </c>
      <c r="E1809">
        <v>1</v>
      </c>
      <c r="F1809">
        <v>73046.898422694852</v>
      </c>
      <c r="G1809">
        <v>1484.4480462192951</v>
      </c>
      <c r="H1809">
        <v>971.47508315873404</v>
      </c>
      <c r="I1809">
        <v>2455.923129378029</v>
      </c>
      <c r="J1809">
        <v>2.0322</v>
      </c>
      <c r="K1809">
        <v>1.329</v>
      </c>
      <c r="L1809">
        <v>3.1619999999999999</v>
      </c>
      <c r="M1809">
        <v>0.2</v>
      </c>
      <c r="N1809" t="s">
        <v>3183</v>
      </c>
      <c r="O1809" t="s">
        <v>3183</v>
      </c>
    </row>
    <row r="1810" spans="1:15" x14ac:dyDescent="0.25">
      <c r="A1810" t="str">
        <f t="shared" si="28"/>
        <v>5_NW_3_1</v>
      </c>
      <c r="B1810">
        <v>5</v>
      </c>
      <c r="C1810" t="s">
        <v>1703</v>
      </c>
      <c r="D1810">
        <v>3</v>
      </c>
      <c r="E1810">
        <v>1</v>
      </c>
      <c r="F1810">
        <v>109303.05940537641</v>
      </c>
      <c r="G1810">
        <v>2220.6799694449778</v>
      </c>
      <c r="H1810">
        <v>1465.0548589681</v>
      </c>
      <c r="I1810">
        <v>3685.734828413078</v>
      </c>
      <c r="J1810">
        <v>2.0316999999999998</v>
      </c>
      <c r="K1810">
        <v>1.3360000000000001</v>
      </c>
      <c r="L1810">
        <v>3.1713</v>
      </c>
      <c r="M1810">
        <v>0.2</v>
      </c>
      <c r="N1810" t="s">
        <v>3183</v>
      </c>
      <c r="O1810" t="s">
        <v>3183</v>
      </c>
    </row>
    <row r="1811" spans="1:15" x14ac:dyDescent="0.25">
      <c r="A1811" t="str">
        <f t="shared" si="28"/>
        <v>5_NW_4_1</v>
      </c>
      <c r="B1811">
        <v>5</v>
      </c>
      <c r="C1811" t="s">
        <v>1703</v>
      </c>
      <c r="D1811">
        <v>4</v>
      </c>
      <c r="E1811">
        <v>1</v>
      </c>
      <c r="F1811">
        <v>145913.9087972987</v>
      </c>
      <c r="G1811">
        <v>2987.0303556571898</v>
      </c>
      <c r="H1811">
        <v>1959.04572809305</v>
      </c>
      <c r="I1811">
        <v>4946.0760837502403</v>
      </c>
      <c r="J1811">
        <v>2.0470999999999999</v>
      </c>
      <c r="K1811">
        <v>1.34</v>
      </c>
      <c r="L1811">
        <v>3.1892999999999998</v>
      </c>
      <c r="M1811">
        <v>0.2</v>
      </c>
      <c r="N1811" t="s">
        <v>3183</v>
      </c>
      <c r="O1811" t="s">
        <v>3183</v>
      </c>
    </row>
    <row r="1812" spans="1:15" x14ac:dyDescent="0.25">
      <c r="A1812" t="str">
        <f t="shared" si="28"/>
        <v>6_NW_1_1</v>
      </c>
      <c r="B1812">
        <v>6</v>
      </c>
      <c r="C1812" t="s">
        <v>1703</v>
      </c>
      <c r="D1812">
        <v>1</v>
      </c>
      <c r="E1812">
        <v>1</v>
      </c>
      <c r="F1812">
        <v>46658.324781236253</v>
      </c>
      <c r="G1812">
        <v>965.19048620975263</v>
      </c>
      <c r="H1812">
        <v>583.88115296413434</v>
      </c>
      <c r="I1812">
        <v>1549.071639173887</v>
      </c>
      <c r="J1812">
        <v>2.0686</v>
      </c>
      <c r="K1812">
        <v>1.595</v>
      </c>
      <c r="L1812">
        <v>3.1631</v>
      </c>
      <c r="M1812">
        <v>0.2</v>
      </c>
      <c r="N1812" t="s">
        <v>3183</v>
      </c>
      <c r="O1812" t="s">
        <v>3183</v>
      </c>
    </row>
    <row r="1813" spans="1:15" x14ac:dyDescent="0.25">
      <c r="A1813" t="str">
        <f t="shared" si="28"/>
        <v>6_NW_2_1</v>
      </c>
      <c r="B1813">
        <v>6</v>
      </c>
      <c r="C1813" t="s">
        <v>1703</v>
      </c>
      <c r="D1813">
        <v>2</v>
      </c>
      <c r="E1813">
        <v>1</v>
      </c>
      <c r="F1813">
        <v>93059.199023416732</v>
      </c>
      <c r="G1813">
        <v>1891.1349989656021</v>
      </c>
      <c r="H1813">
        <v>1180.272596568575</v>
      </c>
      <c r="I1813">
        <v>3071.4075955341768</v>
      </c>
      <c r="J1813">
        <v>2.0322</v>
      </c>
      <c r="K1813">
        <v>1.615</v>
      </c>
      <c r="L1813">
        <v>3.1434000000000002</v>
      </c>
      <c r="M1813">
        <v>0.2</v>
      </c>
      <c r="N1813" t="s">
        <v>3183</v>
      </c>
      <c r="O1813" t="s">
        <v>3183</v>
      </c>
    </row>
    <row r="1814" spans="1:15" x14ac:dyDescent="0.25">
      <c r="A1814" t="str">
        <f t="shared" si="28"/>
        <v>6_NW_3_1</v>
      </c>
      <c r="B1814">
        <v>6</v>
      </c>
      <c r="C1814" t="s">
        <v>1703</v>
      </c>
      <c r="D1814">
        <v>3</v>
      </c>
      <c r="E1814">
        <v>1</v>
      </c>
      <c r="F1814">
        <v>139248.28266100679</v>
      </c>
      <c r="G1814">
        <v>2829.068772339413</v>
      </c>
      <c r="H1814">
        <v>1780.3166788103131</v>
      </c>
      <c r="I1814">
        <v>4609.3854511497266</v>
      </c>
      <c r="J1814">
        <v>2.0316999999999998</v>
      </c>
      <c r="K1814">
        <v>1.623</v>
      </c>
      <c r="L1814">
        <v>3.1526000000000001</v>
      </c>
      <c r="M1814">
        <v>0.2</v>
      </c>
      <c r="N1814" t="s">
        <v>3183</v>
      </c>
      <c r="O1814" t="s">
        <v>3183</v>
      </c>
    </row>
    <row r="1815" spans="1:15" x14ac:dyDescent="0.25">
      <c r="A1815" t="str">
        <f t="shared" si="28"/>
        <v>6_NW_4_1</v>
      </c>
      <c r="B1815">
        <v>6</v>
      </c>
      <c r="C1815" t="s">
        <v>1703</v>
      </c>
      <c r="D1815">
        <v>4</v>
      </c>
      <c r="E1815">
        <v>1</v>
      </c>
      <c r="F1815">
        <v>185889.22695222561</v>
      </c>
      <c r="G1815">
        <v>3805.3724163287302</v>
      </c>
      <c r="H1815">
        <v>2380.9618724166171</v>
      </c>
      <c r="I1815">
        <v>6186.3342887453464</v>
      </c>
      <c r="J1815">
        <v>2.0470999999999999</v>
      </c>
      <c r="K1815">
        <v>1.629</v>
      </c>
      <c r="L1815">
        <v>3.1707000000000001</v>
      </c>
      <c r="M1815">
        <v>0.2</v>
      </c>
      <c r="N1815" t="s">
        <v>3183</v>
      </c>
      <c r="O1815" t="s">
        <v>3183</v>
      </c>
    </row>
    <row r="1816" spans="1:15" x14ac:dyDescent="0.25">
      <c r="A1816" t="str">
        <f t="shared" si="28"/>
        <v>7_NW_1_1</v>
      </c>
      <c r="B1816">
        <v>7</v>
      </c>
      <c r="C1816" t="s">
        <v>1703</v>
      </c>
      <c r="D1816">
        <v>1</v>
      </c>
      <c r="E1816">
        <v>1</v>
      </c>
      <c r="F1816">
        <v>56692.157339941703</v>
      </c>
      <c r="G1816">
        <v>1172.7538689778121</v>
      </c>
      <c r="H1816">
        <v>686.93734189302165</v>
      </c>
      <c r="I1816">
        <v>1859.6912108708341</v>
      </c>
      <c r="J1816">
        <v>2.0686</v>
      </c>
      <c r="K1816">
        <v>1.877</v>
      </c>
      <c r="L1816">
        <v>3.1511999999999998</v>
      </c>
      <c r="M1816">
        <v>0.2</v>
      </c>
      <c r="N1816" t="s">
        <v>3183</v>
      </c>
      <c r="O1816" t="s">
        <v>3183</v>
      </c>
    </row>
    <row r="1817" spans="1:15" x14ac:dyDescent="0.25">
      <c r="A1817" t="str">
        <f t="shared" si="28"/>
        <v>7_NW_2_1</v>
      </c>
      <c r="B1817">
        <v>7</v>
      </c>
      <c r="C1817" t="s">
        <v>1703</v>
      </c>
      <c r="D1817">
        <v>2</v>
      </c>
      <c r="E1817">
        <v>1</v>
      </c>
      <c r="F1817">
        <v>113071.4996241386</v>
      </c>
      <c r="G1817">
        <v>2297.8219517119092</v>
      </c>
      <c r="H1817">
        <v>1389.0701099784139</v>
      </c>
      <c r="I1817">
        <v>3686.8920616903229</v>
      </c>
      <c r="J1817">
        <v>2.0322</v>
      </c>
      <c r="K1817">
        <v>1.9</v>
      </c>
      <c r="L1817">
        <v>3.1314000000000002</v>
      </c>
      <c r="M1817">
        <v>0.2</v>
      </c>
      <c r="N1817" t="s">
        <v>3183</v>
      </c>
      <c r="O1817" t="s">
        <v>3183</v>
      </c>
    </row>
    <row r="1818" spans="1:15" x14ac:dyDescent="0.25">
      <c r="A1818" t="str">
        <f t="shared" si="28"/>
        <v>7_NW_3_1</v>
      </c>
      <c r="B1818">
        <v>7</v>
      </c>
      <c r="C1818" t="s">
        <v>1703</v>
      </c>
      <c r="D1818">
        <v>3</v>
      </c>
      <c r="E1818">
        <v>1</v>
      </c>
      <c r="F1818">
        <v>169193.50591663711</v>
      </c>
      <c r="G1818">
        <v>3437.4575752338478</v>
      </c>
      <c r="H1818">
        <v>2095.5784986525259</v>
      </c>
      <c r="I1818">
        <v>5533.0360738863747</v>
      </c>
      <c r="J1818">
        <v>2.0316999999999998</v>
      </c>
      <c r="K1818">
        <v>1.91</v>
      </c>
      <c r="L1818">
        <v>3.1406000000000001</v>
      </c>
      <c r="M1818">
        <v>0.2</v>
      </c>
      <c r="N1818" t="s">
        <v>3183</v>
      </c>
      <c r="O1818" t="s">
        <v>3183</v>
      </c>
    </row>
    <row r="1819" spans="1:15" x14ac:dyDescent="0.25">
      <c r="A1819" t="str">
        <f t="shared" si="28"/>
        <v>7_NW_4_1</v>
      </c>
      <c r="B1819">
        <v>7</v>
      </c>
      <c r="C1819" t="s">
        <v>1703</v>
      </c>
      <c r="D1819">
        <v>4</v>
      </c>
      <c r="E1819">
        <v>1</v>
      </c>
      <c r="F1819">
        <v>225864.54510715249</v>
      </c>
      <c r="G1819">
        <v>4623.7144770002697</v>
      </c>
      <c r="H1819">
        <v>2802.8780167401819</v>
      </c>
      <c r="I1819">
        <v>7426.5924937404516</v>
      </c>
      <c r="J1819">
        <v>2.0470999999999999</v>
      </c>
      <c r="K1819">
        <v>1.917</v>
      </c>
      <c r="L1819">
        <v>3.1585999999999999</v>
      </c>
      <c r="M1819">
        <v>0.2</v>
      </c>
      <c r="N1819" t="s">
        <v>3183</v>
      </c>
      <c r="O1819" t="s">
        <v>3183</v>
      </c>
    </row>
    <row r="1820" spans="1:15" x14ac:dyDescent="0.25">
      <c r="A1820" t="str">
        <f t="shared" si="28"/>
        <v>8_NW_1_1</v>
      </c>
      <c r="B1820">
        <v>8</v>
      </c>
      <c r="C1820" t="s">
        <v>1703</v>
      </c>
      <c r="D1820">
        <v>1</v>
      </c>
      <c r="E1820">
        <v>1</v>
      </c>
      <c r="F1820">
        <v>68858.179317372065</v>
      </c>
      <c r="G1820">
        <v>1424.424470584084</v>
      </c>
      <c r="H1820">
        <v>812.24429888610075</v>
      </c>
      <c r="I1820">
        <v>2236.668769470185</v>
      </c>
      <c r="J1820">
        <v>2.0686</v>
      </c>
      <c r="K1820">
        <v>2.2189999999999999</v>
      </c>
      <c r="L1820">
        <v>3.1419000000000001</v>
      </c>
      <c r="M1820">
        <v>0.2</v>
      </c>
      <c r="N1820" t="s">
        <v>3183</v>
      </c>
      <c r="O1820" t="s">
        <v>3183</v>
      </c>
    </row>
    <row r="1821" spans="1:15" x14ac:dyDescent="0.25">
      <c r="A1821" t="str">
        <f t="shared" si="28"/>
        <v>8_NW_2_1</v>
      </c>
      <c r="B1821">
        <v>8</v>
      </c>
      <c r="C1821" t="s">
        <v>1703</v>
      </c>
      <c r="D1821">
        <v>2</v>
      </c>
      <c r="E1821">
        <v>1</v>
      </c>
      <c r="F1821">
        <v>137336.41410251381</v>
      </c>
      <c r="G1821">
        <v>2790.9298819168071</v>
      </c>
      <c r="H1821">
        <v>1642.9489046926531</v>
      </c>
      <c r="I1821">
        <v>4433.878786609459</v>
      </c>
      <c r="J1821">
        <v>2.0322</v>
      </c>
      <c r="K1821">
        <v>2.2480000000000002</v>
      </c>
      <c r="L1821">
        <v>3.1219999999999999</v>
      </c>
      <c r="M1821">
        <v>0.2</v>
      </c>
      <c r="N1821" t="s">
        <v>3183</v>
      </c>
      <c r="O1821" t="s">
        <v>3183</v>
      </c>
    </row>
    <row r="1822" spans="1:15" x14ac:dyDescent="0.25">
      <c r="A1822" t="str">
        <f t="shared" si="28"/>
        <v>8_NW_3_1</v>
      </c>
      <c r="B1822">
        <v>8</v>
      </c>
      <c r="C1822" t="s">
        <v>1703</v>
      </c>
      <c r="D1822">
        <v>3</v>
      </c>
      <c r="E1822">
        <v>1</v>
      </c>
      <c r="F1822">
        <v>205502.08911408891</v>
      </c>
      <c r="G1822">
        <v>4175.1289987433511</v>
      </c>
      <c r="H1822">
        <v>2478.9082114152179</v>
      </c>
      <c r="I1822">
        <v>6654.037210158569</v>
      </c>
      <c r="J1822">
        <v>2.0316999999999998</v>
      </c>
      <c r="K1822">
        <v>2.2599999999999998</v>
      </c>
      <c r="L1822">
        <v>3.1312000000000002</v>
      </c>
      <c r="M1822">
        <v>0.2</v>
      </c>
      <c r="N1822" t="s">
        <v>3183</v>
      </c>
      <c r="O1822" t="s">
        <v>3183</v>
      </c>
    </row>
    <row r="1823" spans="1:15" x14ac:dyDescent="0.25">
      <c r="A1823" t="str">
        <f t="shared" si="28"/>
        <v>8_NW_4_1</v>
      </c>
      <c r="B1823">
        <v>8</v>
      </c>
      <c r="C1823" t="s">
        <v>1703</v>
      </c>
      <c r="D1823">
        <v>4</v>
      </c>
      <c r="E1823">
        <v>1</v>
      </c>
      <c r="F1823">
        <v>274334.61837000138</v>
      </c>
      <c r="G1823">
        <v>5615.9542255645119</v>
      </c>
      <c r="H1823">
        <v>3315.889692224519</v>
      </c>
      <c r="I1823">
        <v>8931.8439177890323</v>
      </c>
      <c r="J1823">
        <v>2.0470999999999999</v>
      </c>
      <c r="K1823">
        <v>2.2679999999999998</v>
      </c>
      <c r="L1823">
        <v>3.1492</v>
      </c>
      <c r="M1823">
        <v>0.2</v>
      </c>
      <c r="N1823" t="s">
        <v>3183</v>
      </c>
      <c r="O1823" t="s">
        <v>3183</v>
      </c>
    </row>
    <row r="1824" spans="1:15" x14ac:dyDescent="0.25">
      <c r="A1824" t="str">
        <f t="shared" si="28"/>
        <v>9_NW_1_1</v>
      </c>
      <c r="B1824">
        <v>9</v>
      </c>
      <c r="C1824" t="s">
        <v>1703</v>
      </c>
      <c r="D1824">
        <v>1</v>
      </c>
      <c r="E1824">
        <v>1</v>
      </c>
      <c r="F1824">
        <v>81141.741458413249</v>
      </c>
      <c r="G1824">
        <v>1660.2154222079471</v>
      </c>
      <c r="H1824">
        <v>697.83442120095765</v>
      </c>
      <c r="I1824">
        <v>2358.0498434089041</v>
      </c>
      <c r="J1824">
        <v>2.0461</v>
      </c>
      <c r="K1824">
        <v>1.907</v>
      </c>
      <c r="L1824">
        <v>2.6128999999999998</v>
      </c>
      <c r="M1824">
        <v>0.65</v>
      </c>
      <c r="N1824" t="s">
        <v>3183</v>
      </c>
      <c r="O1824" t="s">
        <v>3183</v>
      </c>
    </row>
    <row r="1825" spans="1:15" x14ac:dyDescent="0.25">
      <c r="A1825" t="str">
        <f t="shared" si="28"/>
        <v>9_NW_2_1</v>
      </c>
      <c r="B1825">
        <v>9</v>
      </c>
      <c r="C1825" t="s">
        <v>1703</v>
      </c>
      <c r="D1825">
        <v>2</v>
      </c>
      <c r="E1825">
        <v>1</v>
      </c>
      <c r="F1825">
        <v>161931.1661534544</v>
      </c>
      <c r="G1825">
        <v>3255.4858450997558</v>
      </c>
      <c r="H1825">
        <v>1413.3091589984299</v>
      </c>
      <c r="I1825">
        <v>4668.7950040981859</v>
      </c>
      <c r="J1825">
        <v>2.0104000000000002</v>
      </c>
      <c r="K1825">
        <v>1.9330000000000001</v>
      </c>
      <c r="L1825">
        <v>2.5897999999999999</v>
      </c>
      <c r="M1825">
        <v>0.65</v>
      </c>
      <c r="N1825" t="s">
        <v>3183</v>
      </c>
      <c r="O1825" t="s">
        <v>3183</v>
      </c>
    </row>
    <row r="1826" spans="1:15" x14ac:dyDescent="0.25">
      <c r="A1826" t="str">
        <f t="shared" si="28"/>
        <v>9_NW_3_1</v>
      </c>
      <c r="B1826">
        <v>9</v>
      </c>
      <c r="C1826" t="s">
        <v>1703</v>
      </c>
      <c r="D1826">
        <v>3</v>
      </c>
      <c r="E1826">
        <v>1</v>
      </c>
      <c r="F1826">
        <v>242423.3795185081</v>
      </c>
      <c r="G1826">
        <v>4871.6764746119352</v>
      </c>
      <c r="H1826">
        <v>2134.1414082373558</v>
      </c>
      <c r="I1826">
        <v>7005.817882849291</v>
      </c>
      <c r="J1826">
        <v>2.0095999999999998</v>
      </c>
      <c r="K1826">
        <v>1.9450000000000001</v>
      </c>
      <c r="L1826">
        <v>2.5958000000000001</v>
      </c>
      <c r="M1826">
        <v>0.65</v>
      </c>
      <c r="N1826" t="s">
        <v>3183</v>
      </c>
      <c r="O1826" t="s">
        <v>3183</v>
      </c>
    </row>
    <row r="1827" spans="1:15" x14ac:dyDescent="0.25">
      <c r="A1827" t="str">
        <f t="shared" si="28"/>
        <v>9_NW_4_1</v>
      </c>
      <c r="B1827">
        <v>9</v>
      </c>
      <c r="C1827" t="s">
        <v>1703</v>
      </c>
      <c r="D1827">
        <v>4</v>
      </c>
      <c r="E1827">
        <v>1</v>
      </c>
      <c r="F1827">
        <v>323441.75436098158</v>
      </c>
      <c r="G1827">
        <v>6546.5384151482376</v>
      </c>
      <c r="H1827">
        <v>2861.2833274017639</v>
      </c>
      <c r="I1827">
        <v>9407.8217425500006</v>
      </c>
      <c r="J1827">
        <v>2.024</v>
      </c>
      <c r="K1827">
        <v>1.9570000000000001</v>
      </c>
      <c r="L1827">
        <v>2.6149</v>
      </c>
      <c r="M1827">
        <v>0.65</v>
      </c>
      <c r="N1827" t="s">
        <v>3183</v>
      </c>
      <c r="O1827" t="s">
        <v>3183</v>
      </c>
    </row>
    <row r="1828" spans="1:15" x14ac:dyDescent="0.25">
      <c r="A1828" t="str">
        <f t="shared" si="28"/>
        <v>10_NW_1_1</v>
      </c>
      <c r="B1828">
        <v>10</v>
      </c>
      <c r="C1828" t="s">
        <v>1703</v>
      </c>
      <c r="D1828">
        <v>1</v>
      </c>
      <c r="E1828">
        <v>1</v>
      </c>
      <c r="F1828">
        <v>95040.004263874347</v>
      </c>
      <c r="G1828">
        <v>1944.583366952533</v>
      </c>
      <c r="H1828">
        <v>780.53702239094787</v>
      </c>
      <c r="I1828">
        <v>2725.1203893434808</v>
      </c>
      <c r="J1828">
        <v>2.0461</v>
      </c>
      <c r="K1828">
        <v>2.133</v>
      </c>
      <c r="L1828">
        <v>2.617</v>
      </c>
      <c r="M1828">
        <v>0.65</v>
      </c>
      <c r="N1828" t="s">
        <v>3183</v>
      </c>
      <c r="O1828" t="s">
        <v>3183</v>
      </c>
    </row>
    <row r="1829" spans="1:15" x14ac:dyDescent="0.25">
      <c r="A1829" t="str">
        <f t="shared" si="28"/>
        <v>10_NW_2_1</v>
      </c>
      <c r="B1829">
        <v>10</v>
      </c>
      <c r="C1829" t="s">
        <v>1703</v>
      </c>
      <c r="D1829">
        <v>2</v>
      </c>
      <c r="E1829">
        <v>1</v>
      </c>
      <c r="F1829">
        <v>189667.34562341261</v>
      </c>
      <c r="G1829">
        <v>3813.0977107243589</v>
      </c>
      <c r="H1829">
        <v>1581.6005297976981</v>
      </c>
      <c r="I1829">
        <v>5394.6982405220569</v>
      </c>
      <c r="J1829">
        <v>2.0104000000000002</v>
      </c>
      <c r="K1829">
        <v>2.1640000000000001</v>
      </c>
      <c r="L1829">
        <v>2.5937999999999999</v>
      </c>
      <c r="M1829">
        <v>0.65</v>
      </c>
      <c r="N1829" t="s">
        <v>3183</v>
      </c>
      <c r="O1829" t="s">
        <v>3183</v>
      </c>
    </row>
    <row r="1830" spans="1:15" x14ac:dyDescent="0.25">
      <c r="A1830" t="str">
        <f t="shared" si="28"/>
        <v>10_NW_3_1</v>
      </c>
      <c r="B1830">
        <v>10</v>
      </c>
      <c r="C1830" t="s">
        <v>1703</v>
      </c>
      <c r="D1830">
        <v>3</v>
      </c>
      <c r="E1830">
        <v>1</v>
      </c>
      <c r="F1830">
        <v>283946.56817798573</v>
      </c>
      <c r="G1830">
        <v>5706.1155528271902</v>
      </c>
      <c r="H1830">
        <v>2388.837027104325</v>
      </c>
      <c r="I1830">
        <v>8094.9525799315152</v>
      </c>
      <c r="J1830">
        <v>2.0095999999999998</v>
      </c>
      <c r="K1830">
        <v>2.1779999999999999</v>
      </c>
      <c r="L1830">
        <v>2.5998000000000001</v>
      </c>
      <c r="M1830">
        <v>0.65</v>
      </c>
      <c r="N1830" t="s">
        <v>3183</v>
      </c>
      <c r="O1830" t="s">
        <v>3183</v>
      </c>
    </row>
    <row r="1831" spans="1:15" x14ac:dyDescent="0.25">
      <c r="A1831" t="str">
        <f t="shared" si="28"/>
        <v>10_NW_4_1</v>
      </c>
      <c r="B1831">
        <v>10</v>
      </c>
      <c r="C1831" t="s">
        <v>1703</v>
      </c>
      <c r="D1831">
        <v>4</v>
      </c>
      <c r="E1831">
        <v>1</v>
      </c>
      <c r="F1831">
        <v>378842.07512772572</v>
      </c>
      <c r="G1831">
        <v>7667.8541488807787</v>
      </c>
      <c r="H1831">
        <v>3202.7919658785472</v>
      </c>
      <c r="I1831">
        <v>10870.646114759331</v>
      </c>
      <c r="J1831">
        <v>2.024</v>
      </c>
      <c r="K1831">
        <v>2.1909999999999998</v>
      </c>
      <c r="L1831">
        <v>2.6185999999999998</v>
      </c>
      <c r="M1831">
        <v>0.65</v>
      </c>
      <c r="N1831" t="s">
        <v>3183</v>
      </c>
      <c r="O1831" t="s">
        <v>3183</v>
      </c>
    </row>
    <row r="1832" spans="1:15" x14ac:dyDescent="0.25">
      <c r="A1832" t="str">
        <f t="shared" si="28"/>
        <v>11_NW_1_1</v>
      </c>
      <c r="B1832">
        <v>11</v>
      </c>
      <c r="C1832" t="s">
        <v>1703</v>
      </c>
      <c r="D1832">
        <v>1</v>
      </c>
      <c r="E1832">
        <v>1</v>
      </c>
      <c r="F1832">
        <v>116605.5823756969</v>
      </c>
      <c r="G1832">
        <v>2385.829817010891</v>
      </c>
      <c r="H1832">
        <v>908.79614118559334</v>
      </c>
      <c r="I1832">
        <v>3294.6259581964841</v>
      </c>
      <c r="J1832">
        <v>2.0461</v>
      </c>
      <c r="K1832">
        <v>2.4830000000000001</v>
      </c>
      <c r="L1832">
        <v>2.6214</v>
      </c>
      <c r="M1832">
        <v>0.65</v>
      </c>
      <c r="N1832" t="s">
        <v>3183</v>
      </c>
      <c r="O1832" t="s">
        <v>3183</v>
      </c>
    </row>
    <row r="1833" spans="1:15" x14ac:dyDescent="0.25">
      <c r="A1833" t="str">
        <f t="shared" si="28"/>
        <v>11_NW_2_1</v>
      </c>
      <c r="B1833">
        <v>11</v>
      </c>
      <c r="C1833" t="s">
        <v>1703</v>
      </c>
      <c r="D1833">
        <v>2</v>
      </c>
      <c r="E1833">
        <v>1</v>
      </c>
      <c r="F1833">
        <v>232704.86428710341</v>
      </c>
      <c r="G1833">
        <v>4678.3297481759291</v>
      </c>
      <c r="H1833">
        <v>1842.5947743423251</v>
      </c>
      <c r="I1833">
        <v>6520.9245225182549</v>
      </c>
      <c r="J1833">
        <v>2.0104000000000002</v>
      </c>
      <c r="K1833">
        <v>2.5209999999999999</v>
      </c>
      <c r="L1833">
        <v>2.5979999999999999</v>
      </c>
      <c r="M1833">
        <v>0.65</v>
      </c>
      <c r="N1833" t="s">
        <v>3183</v>
      </c>
      <c r="O1833" t="s">
        <v>3183</v>
      </c>
    </row>
    <row r="1834" spans="1:15" x14ac:dyDescent="0.25">
      <c r="A1834" t="str">
        <f t="shared" si="28"/>
        <v>11_NW_3_1</v>
      </c>
      <c r="B1834">
        <v>11</v>
      </c>
      <c r="C1834" t="s">
        <v>1703</v>
      </c>
      <c r="D1834">
        <v>3</v>
      </c>
      <c r="E1834">
        <v>1</v>
      </c>
      <c r="F1834">
        <v>348377.03556964069</v>
      </c>
      <c r="G1834">
        <v>7000.89327956131</v>
      </c>
      <c r="H1834">
        <v>2783.831080092928</v>
      </c>
      <c r="I1834">
        <v>9784.7243596542376</v>
      </c>
      <c r="J1834">
        <v>2.0095999999999998</v>
      </c>
      <c r="K1834">
        <v>2.5379999999999998</v>
      </c>
      <c r="L1834">
        <v>2.6040000000000001</v>
      </c>
      <c r="M1834">
        <v>0.65</v>
      </c>
      <c r="N1834" t="s">
        <v>3183</v>
      </c>
      <c r="O1834" t="s">
        <v>3183</v>
      </c>
    </row>
    <row r="1835" spans="1:15" x14ac:dyDescent="0.25">
      <c r="A1835" t="str">
        <f t="shared" si="28"/>
        <v>11_NW_4_1</v>
      </c>
      <c r="B1835">
        <v>11</v>
      </c>
      <c r="C1835" t="s">
        <v>1703</v>
      </c>
      <c r="D1835">
        <v>4</v>
      </c>
      <c r="E1835">
        <v>1</v>
      </c>
      <c r="F1835">
        <v>464805.33266850212</v>
      </c>
      <c r="G1835">
        <v>9407.7710278681952</v>
      </c>
      <c r="H1835">
        <v>3732.419769617964</v>
      </c>
      <c r="I1835">
        <v>13140.190797486161</v>
      </c>
      <c r="J1835">
        <v>2.024</v>
      </c>
      <c r="K1835">
        <v>2.5529999999999999</v>
      </c>
      <c r="L1835">
        <v>2.6225999999999998</v>
      </c>
      <c r="M1835">
        <v>0.65</v>
      </c>
      <c r="N1835" t="s">
        <v>3183</v>
      </c>
      <c r="O1835" t="s">
        <v>3183</v>
      </c>
    </row>
    <row r="1836" spans="1:15" x14ac:dyDescent="0.25">
      <c r="A1836" t="str">
        <f t="shared" si="28"/>
        <v>12_NW_1_1</v>
      </c>
      <c r="B1836">
        <v>12</v>
      </c>
      <c r="C1836" t="s">
        <v>1703</v>
      </c>
      <c r="D1836">
        <v>1</v>
      </c>
      <c r="E1836">
        <v>1</v>
      </c>
      <c r="F1836">
        <v>141681.83599409519</v>
      </c>
      <c r="G1836">
        <v>2898.9070845206088</v>
      </c>
      <c r="H1836">
        <v>1058.0813450285409</v>
      </c>
      <c r="I1836">
        <v>3956.9884295491502</v>
      </c>
      <c r="J1836">
        <v>2.0461</v>
      </c>
      <c r="K1836">
        <v>2.891</v>
      </c>
      <c r="L1836">
        <v>2.625</v>
      </c>
      <c r="M1836">
        <v>0.65</v>
      </c>
      <c r="N1836" t="s">
        <v>3183</v>
      </c>
      <c r="O1836" t="s">
        <v>3183</v>
      </c>
    </row>
    <row r="1837" spans="1:15" x14ac:dyDescent="0.25">
      <c r="A1837" t="str">
        <f t="shared" si="28"/>
        <v>12_NW_2_1</v>
      </c>
      <c r="B1837">
        <v>12</v>
      </c>
      <c r="C1837" t="s">
        <v>1703</v>
      </c>
      <c r="D1837">
        <v>2</v>
      </c>
      <c r="E1837">
        <v>1</v>
      </c>
      <c r="F1837">
        <v>282748.49064023228</v>
      </c>
      <c r="G1837">
        <v>5684.4135126544988</v>
      </c>
      <c r="H1837">
        <v>2146.3749606155802</v>
      </c>
      <c r="I1837">
        <v>7830.7884732700786</v>
      </c>
      <c r="J1837">
        <v>2.0104000000000002</v>
      </c>
      <c r="K1837">
        <v>2.9359999999999999</v>
      </c>
      <c r="L1837">
        <v>2.6015000000000001</v>
      </c>
      <c r="M1837">
        <v>0.65</v>
      </c>
      <c r="N1837" t="s">
        <v>3183</v>
      </c>
      <c r="O1837" t="s">
        <v>3183</v>
      </c>
    </row>
    <row r="1838" spans="1:15" x14ac:dyDescent="0.25">
      <c r="A1838" t="str">
        <f t="shared" si="28"/>
        <v>12_NW_3_1</v>
      </c>
      <c r="B1838">
        <v>12</v>
      </c>
      <c r="C1838" t="s">
        <v>1703</v>
      </c>
      <c r="D1838">
        <v>3</v>
      </c>
      <c r="E1838">
        <v>1</v>
      </c>
      <c r="F1838">
        <v>423296.18369947199</v>
      </c>
      <c r="G1838">
        <v>8506.4487757637744</v>
      </c>
      <c r="H1838">
        <v>3243.5782565222862</v>
      </c>
      <c r="I1838">
        <v>11750.02703228606</v>
      </c>
      <c r="J1838">
        <v>2.0095999999999998</v>
      </c>
      <c r="K1838">
        <v>2.9569999999999999</v>
      </c>
      <c r="L1838">
        <v>2.6074000000000002</v>
      </c>
      <c r="M1838">
        <v>0.65</v>
      </c>
      <c r="N1838" t="s">
        <v>3183</v>
      </c>
      <c r="O1838" t="s">
        <v>3183</v>
      </c>
    </row>
    <row r="1839" spans="1:15" x14ac:dyDescent="0.25">
      <c r="A1839" t="str">
        <f t="shared" si="28"/>
        <v>12_NW_4_1</v>
      </c>
      <c r="B1839">
        <v>12</v>
      </c>
      <c r="C1839" t="s">
        <v>1703</v>
      </c>
      <c r="D1839">
        <v>4</v>
      </c>
      <c r="E1839">
        <v>1</v>
      </c>
      <c r="F1839">
        <v>564762.60887870716</v>
      </c>
      <c r="G1839">
        <v>11430.930189481471</v>
      </c>
      <c r="H1839">
        <v>4348.8718034785961</v>
      </c>
      <c r="I1839">
        <v>15779.80199296007</v>
      </c>
      <c r="J1839">
        <v>2.024</v>
      </c>
      <c r="K1839">
        <v>2.9750000000000001</v>
      </c>
      <c r="L1839">
        <v>2.6257999999999999</v>
      </c>
      <c r="M1839">
        <v>0.65</v>
      </c>
      <c r="N1839" t="s">
        <v>3183</v>
      </c>
      <c r="O1839" t="s">
        <v>3183</v>
      </c>
    </row>
    <row r="1840" spans="1:15" x14ac:dyDescent="0.25">
      <c r="A1840" t="str">
        <f t="shared" si="28"/>
        <v>13_NW_1_1</v>
      </c>
      <c r="B1840">
        <v>13</v>
      </c>
      <c r="C1840" t="s">
        <v>1703</v>
      </c>
      <c r="D1840">
        <v>1</v>
      </c>
      <c r="E1840">
        <v>1</v>
      </c>
      <c r="F1840">
        <v>166758.0896124935</v>
      </c>
      <c r="G1840">
        <v>3411.984352030327</v>
      </c>
      <c r="H1840">
        <v>1207.3665488714889</v>
      </c>
      <c r="I1840">
        <v>4619.3509009018162</v>
      </c>
      <c r="J1840">
        <v>2.0461</v>
      </c>
      <c r="K1840">
        <v>3.2989999999999999</v>
      </c>
      <c r="L1840">
        <v>2.6274000000000002</v>
      </c>
      <c r="M1840">
        <v>0.65</v>
      </c>
      <c r="N1840" t="s">
        <v>3183</v>
      </c>
      <c r="O1840" t="s">
        <v>3183</v>
      </c>
    </row>
    <row r="1841" spans="1:15" x14ac:dyDescent="0.25">
      <c r="A1841" t="str">
        <f t="shared" si="28"/>
        <v>13_NW_2_1</v>
      </c>
      <c r="B1841">
        <v>13</v>
      </c>
      <c r="C1841" t="s">
        <v>1703</v>
      </c>
      <c r="D1841">
        <v>2</v>
      </c>
      <c r="E1841">
        <v>1</v>
      </c>
      <c r="F1841">
        <v>332792.11699336121</v>
      </c>
      <c r="G1841">
        <v>6690.4972771330677</v>
      </c>
      <c r="H1841">
        <v>2450.1551468888342</v>
      </c>
      <c r="I1841">
        <v>9140.6524240219023</v>
      </c>
      <c r="J1841">
        <v>2.0104000000000002</v>
      </c>
      <c r="K1841">
        <v>3.3519999999999999</v>
      </c>
      <c r="L1841">
        <v>2.6038999999999999</v>
      </c>
      <c r="M1841">
        <v>0.65</v>
      </c>
      <c r="N1841" t="s">
        <v>3183</v>
      </c>
      <c r="O1841" t="s">
        <v>3183</v>
      </c>
    </row>
    <row r="1842" spans="1:15" x14ac:dyDescent="0.25">
      <c r="A1842" t="str">
        <f t="shared" si="28"/>
        <v>13_NW_3_1</v>
      </c>
      <c r="B1842">
        <v>13</v>
      </c>
      <c r="C1842" t="s">
        <v>1703</v>
      </c>
      <c r="D1842">
        <v>3</v>
      </c>
      <c r="E1842">
        <v>1</v>
      </c>
      <c r="F1842">
        <v>498215.33182930318</v>
      </c>
      <c r="G1842">
        <v>10012.00427196624</v>
      </c>
      <c r="H1842">
        <v>3703.325432951644</v>
      </c>
      <c r="I1842">
        <v>13715.32970491788</v>
      </c>
      <c r="J1842">
        <v>2.0095999999999998</v>
      </c>
      <c r="K1842">
        <v>3.3759999999999999</v>
      </c>
      <c r="L1842">
        <v>2.6097999999999999</v>
      </c>
      <c r="M1842">
        <v>0.65</v>
      </c>
      <c r="N1842" t="s">
        <v>3183</v>
      </c>
      <c r="O1842" t="s">
        <v>3183</v>
      </c>
    </row>
    <row r="1843" spans="1:15" x14ac:dyDescent="0.25">
      <c r="A1843" t="str">
        <f t="shared" si="28"/>
        <v>13_NW_4_1</v>
      </c>
      <c r="B1843">
        <v>13</v>
      </c>
      <c r="C1843" t="s">
        <v>1703</v>
      </c>
      <c r="D1843">
        <v>4</v>
      </c>
      <c r="E1843">
        <v>1</v>
      </c>
      <c r="F1843">
        <v>664719.88508891221</v>
      </c>
      <c r="G1843">
        <v>13454.08935109475</v>
      </c>
      <c r="H1843">
        <v>4965.3238373392278</v>
      </c>
      <c r="I1843">
        <v>18419.413188433969</v>
      </c>
      <c r="J1843">
        <v>2.024</v>
      </c>
      <c r="K1843">
        <v>3.3959999999999999</v>
      </c>
      <c r="L1843">
        <v>2.6280000000000001</v>
      </c>
      <c r="M1843">
        <v>0.65</v>
      </c>
      <c r="N1843" t="s">
        <v>3183</v>
      </c>
      <c r="O1843" t="s">
        <v>3183</v>
      </c>
    </row>
    <row r="1844" spans="1:15" x14ac:dyDescent="0.25">
      <c r="A1844" t="str">
        <f t="shared" si="28"/>
        <v>14_NW_1_1</v>
      </c>
      <c r="B1844">
        <v>14</v>
      </c>
      <c r="C1844" t="s">
        <v>1703</v>
      </c>
      <c r="D1844">
        <v>1</v>
      </c>
      <c r="E1844">
        <v>1</v>
      </c>
      <c r="F1844">
        <v>191834.34323089189</v>
      </c>
      <c r="G1844">
        <v>3925.0616195400462</v>
      </c>
      <c r="H1844">
        <v>1356.651752714436</v>
      </c>
      <c r="I1844">
        <v>5281.7133722544822</v>
      </c>
      <c r="J1844">
        <v>2.0461</v>
      </c>
      <c r="K1844">
        <v>3.7069999999999999</v>
      </c>
      <c r="L1844">
        <v>2.6293000000000002</v>
      </c>
      <c r="M1844">
        <v>0.65</v>
      </c>
      <c r="N1844" t="s">
        <v>3183</v>
      </c>
      <c r="O1844" t="s">
        <v>3183</v>
      </c>
    </row>
    <row r="1845" spans="1:15" x14ac:dyDescent="0.25">
      <c r="A1845" t="str">
        <f t="shared" si="28"/>
        <v>14_NW_2_1</v>
      </c>
      <c r="B1845">
        <v>14</v>
      </c>
      <c r="C1845" t="s">
        <v>1703</v>
      </c>
      <c r="D1845">
        <v>2</v>
      </c>
      <c r="E1845">
        <v>1</v>
      </c>
      <c r="F1845">
        <v>382835.74334649002</v>
      </c>
      <c r="G1845">
        <v>7696.5810416116383</v>
      </c>
      <c r="H1845">
        <v>2753.9353331620891</v>
      </c>
      <c r="I1845">
        <v>10450.51637477373</v>
      </c>
      <c r="J1845">
        <v>2.0104000000000002</v>
      </c>
      <c r="K1845">
        <v>3.7669999999999999</v>
      </c>
      <c r="L1845">
        <v>2.6057000000000001</v>
      </c>
      <c r="M1845">
        <v>0.65</v>
      </c>
      <c r="N1845" t="s">
        <v>3183</v>
      </c>
      <c r="O1845" t="s">
        <v>3183</v>
      </c>
    </row>
    <row r="1846" spans="1:15" x14ac:dyDescent="0.25">
      <c r="A1846" t="str">
        <f t="shared" si="28"/>
        <v>14_NW_3_1</v>
      </c>
      <c r="B1846">
        <v>14</v>
      </c>
      <c r="C1846" t="s">
        <v>1703</v>
      </c>
      <c r="D1846">
        <v>3</v>
      </c>
      <c r="E1846">
        <v>1</v>
      </c>
      <c r="F1846">
        <v>573134.47995913448</v>
      </c>
      <c r="G1846">
        <v>11517.5597681687</v>
      </c>
      <c r="H1846">
        <v>4163.0726093810008</v>
      </c>
      <c r="I1846">
        <v>15680.6323775497</v>
      </c>
      <c r="J1846">
        <v>2.0095999999999998</v>
      </c>
      <c r="K1846">
        <v>3.7949999999999999</v>
      </c>
      <c r="L1846">
        <v>2.6114999999999999</v>
      </c>
      <c r="M1846">
        <v>0.65</v>
      </c>
      <c r="N1846" t="s">
        <v>3183</v>
      </c>
      <c r="O1846" t="s">
        <v>3183</v>
      </c>
    </row>
    <row r="1847" spans="1:15" x14ac:dyDescent="0.25">
      <c r="A1847" t="str">
        <f t="shared" si="28"/>
        <v>14_NW_4_1</v>
      </c>
      <c r="B1847">
        <v>14</v>
      </c>
      <c r="C1847" t="s">
        <v>1703</v>
      </c>
      <c r="D1847">
        <v>4</v>
      </c>
      <c r="E1847">
        <v>1</v>
      </c>
      <c r="F1847">
        <v>764677.16129911738</v>
      </c>
      <c r="G1847">
        <v>15477.24851270802</v>
      </c>
      <c r="H1847">
        <v>5581.7758711998604</v>
      </c>
      <c r="I1847">
        <v>21059.024383907879</v>
      </c>
      <c r="J1847">
        <v>2.024</v>
      </c>
      <c r="K1847">
        <v>3.8180000000000001</v>
      </c>
      <c r="L1847">
        <v>2.6297000000000001</v>
      </c>
      <c r="M1847">
        <v>0.65</v>
      </c>
      <c r="N1847" t="s">
        <v>3183</v>
      </c>
      <c r="O1847" t="s">
        <v>3183</v>
      </c>
    </row>
    <row r="1848" spans="1:15" x14ac:dyDescent="0.25">
      <c r="A1848" t="str">
        <f t="shared" si="28"/>
        <v>15_NW_1_1</v>
      </c>
      <c r="B1848">
        <v>15</v>
      </c>
      <c r="C1848" t="s">
        <v>1703</v>
      </c>
      <c r="D1848">
        <v>1</v>
      </c>
      <c r="E1848">
        <v>1</v>
      </c>
      <c r="F1848">
        <v>233210.1617012491</v>
      </c>
      <c r="G1848">
        <v>4771.6391109310807</v>
      </c>
      <c r="H1848">
        <v>1603.357817281186</v>
      </c>
      <c r="I1848">
        <v>6374.9969282122674</v>
      </c>
      <c r="J1848">
        <v>2.0461</v>
      </c>
      <c r="K1848">
        <v>4.3810000000000002</v>
      </c>
      <c r="L1848">
        <v>2.6316000000000002</v>
      </c>
      <c r="M1848">
        <v>0.65</v>
      </c>
      <c r="N1848" t="s">
        <v>3183</v>
      </c>
      <c r="O1848" t="s">
        <v>3183</v>
      </c>
    </row>
    <row r="1849" spans="1:15" x14ac:dyDescent="0.25">
      <c r="A1849" t="str">
        <f t="shared" si="28"/>
        <v>15_NW_2_1</v>
      </c>
      <c r="B1849">
        <v>15</v>
      </c>
      <c r="C1849" t="s">
        <v>1703</v>
      </c>
      <c r="D1849">
        <v>2</v>
      </c>
      <c r="E1849">
        <v>1</v>
      </c>
      <c r="F1849">
        <v>465407.72682915273</v>
      </c>
      <c r="G1849">
        <v>9356.6192530012777</v>
      </c>
      <c r="H1849">
        <v>3255.9570494446511</v>
      </c>
      <c r="I1849">
        <v>12612.57630244593</v>
      </c>
      <c r="J1849">
        <v>2.0104000000000002</v>
      </c>
      <c r="K1849">
        <v>4.4539999999999997</v>
      </c>
      <c r="L1849">
        <v>2.6078999999999999</v>
      </c>
      <c r="M1849">
        <v>0.65</v>
      </c>
      <c r="N1849" t="s">
        <v>3183</v>
      </c>
      <c r="O1849" t="s">
        <v>3183</v>
      </c>
    </row>
    <row r="1850" spans="1:15" x14ac:dyDescent="0.25">
      <c r="A1850" t="str">
        <f t="shared" si="28"/>
        <v>15_NW_3_1</v>
      </c>
      <c r="B1850">
        <v>15</v>
      </c>
      <c r="C1850" t="s">
        <v>1703</v>
      </c>
      <c r="D1850">
        <v>3</v>
      </c>
      <c r="E1850">
        <v>1</v>
      </c>
      <c r="F1850">
        <v>696751.07437335607</v>
      </c>
      <c r="G1850">
        <v>14001.72633690277</v>
      </c>
      <c r="H1850">
        <v>4922.8425910858559</v>
      </c>
      <c r="I1850">
        <v>18924.568927988628</v>
      </c>
      <c r="J1850">
        <v>2.0095999999999998</v>
      </c>
      <c r="K1850">
        <v>4.4880000000000004</v>
      </c>
      <c r="L1850">
        <v>2.6137999999999999</v>
      </c>
      <c r="M1850">
        <v>0.65</v>
      </c>
      <c r="N1850" t="s">
        <v>3183</v>
      </c>
      <c r="O1850" t="s">
        <v>3183</v>
      </c>
    </row>
    <row r="1851" spans="1:15" x14ac:dyDescent="0.25">
      <c r="A1851" t="str">
        <f t="shared" si="28"/>
        <v>15_NW_4_1</v>
      </c>
      <c r="B1851">
        <v>15</v>
      </c>
      <c r="C1851" t="s">
        <v>1703</v>
      </c>
      <c r="D1851">
        <v>4</v>
      </c>
      <c r="E1851">
        <v>1</v>
      </c>
      <c r="F1851">
        <v>929606.66704595578</v>
      </c>
      <c r="G1851">
        <v>18815.461129369931</v>
      </c>
      <c r="H1851">
        <v>6600.5135046221258</v>
      </c>
      <c r="I1851">
        <v>25415.974633992049</v>
      </c>
      <c r="J1851">
        <v>2.024</v>
      </c>
      <c r="K1851">
        <v>4.5149999999999997</v>
      </c>
      <c r="L1851">
        <v>2.6318000000000001</v>
      </c>
      <c r="M1851">
        <v>0.65</v>
      </c>
      <c r="N1851" t="s">
        <v>3183</v>
      </c>
      <c r="O1851" t="s">
        <v>3183</v>
      </c>
    </row>
    <row r="1852" spans="1:15" x14ac:dyDescent="0.25">
      <c r="A1852" t="str">
        <f t="shared" si="28"/>
        <v>16_NW_1_1</v>
      </c>
      <c r="B1852">
        <v>16</v>
      </c>
      <c r="C1852" t="s">
        <v>1703</v>
      </c>
      <c r="D1852">
        <v>1</v>
      </c>
      <c r="E1852">
        <v>1</v>
      </c>
      <c r="F1852">
        <v>278798.79077949713</v>
      </c>
      <c r="G1852">
        <v>5704.4135832637494</v>
      </c>
      <c r="H1852">
        <v>1874.594314404289</v>
      </c>
      <c r="I1852">
        <v>7579.0078976680379</v>
      </c>
      <c r="J1852">
        <v>2.0461</v>
      </c>
      <c r="K1852">
        <v>5.1219999999999999</v>
      </c>
      <c r="L1852">
        <v>2.6331000000000002</v>
      </c>
      <c r="M1852">
        <v>0.65</v>
      </c>
      <c r="N1852" t="s">
        <v>3183</v>
      </c>
      <c r="O1852" t="s">
        <v>3183</v>
      </c>
    </row>
    <row r="1853" spans="1:15" x14ac:dyDescent="0.25">
      <c r="A1853" t="str">
        <f t="shared" si="28"/>
        <v>16_NW_2_1</v>
      </c>
      <c r="B1853">
        <v>16</v>
      </c>
      <c r="C1853" t="s">
        <v>1703</v>
      </c>
      <c r="D1853">
        <v>2</v>
      </c>
      <c r="E1853">
        <v>1</v>
      </c>
      <c r="F1853">
        <v>556387.03953914088</v>
      </c>
      <c r="G1853">
        <v>11185.67953682332</v>
      </c>
      <c r="H1853">
        <v>3807.8956977439429</v>
      </c>
      <c r="I1853">
        <v>14993.575234567261</v>
      </c>
      <c r="J1853">
        <v>2.0104000000000002</v>
      </c>
      <c r="K1853">
        <v>5.2089999999999996</v>
      </c>
      <c r="L1853">
        <v>2.6093999999999999</v>
      </c>
      <c r="M1853">
        <v>0.65</v>
      </c>
      <c r="N1853" t="s">
        <v>3183</v>
      </c>
      <c r="O1853" t="s">
        <v>3183</v>
      </c>
    </row>
    <row r="1854" spans="1:15" x14ac:dyDescent="0.25">
      <c r="A1854" t="str">
        <f t="shared" si="28"/>
        <v>16_NW_3_1</v>
      </c>
      <c r="B1854">
        <v>16</v>
      </c>
      <c r="C1854" t="s">
        <v>1703</v>
      </c>
      <c r="D1854">
        <v>3</v>
      </c>
      <c r="E1854">
        <v>1</v>
      </c>
      <c r="F1854">
        <v>832954.08567338937</v>
      </c>
      <c r="G1854">
        <v>16738.826228998849</v>
      </c>
      <c r="H1854">
        <v>5758.1578834715901</v>
      </c>
      <c r="I1854">
        <v>22496.98411247044</v>
      </c>
      <c r="J1854">
        <v>2.0095999999999998</v>
      </c>
      <c r="K1854">
        <v>5.2489999999999997</v>
      </c>
      <c r="L1854">
        <v>2.6153</v>
      </c>
      <c r="M1854">
        <v>0.65</v>
      </c>
      <c r="N1854" t="s">
        <v>3183</v>
      </c>
      <c r="O1854" t="s">
        <v>3183</v>
      </c>
    </row>
    <row r="1855" spans="1:15" x14ac:dyDescent="0.25">
      <c r="A1855" t="str">
        <f t="shared" si="28"/>
        <v>16_NW_4_1</v>
      </c>
      <c r="B1855">
        <v>16</v>
      </c>
      <c r="C1855" t="s">
        <v>1703</v>
      </c>
      <c r="D1855">
        <v>4</v>
      </c>
      <c r="E1855">
        <v>1</v>
      </c>
      <c r="F1855">
        <v>1111328.9951961089</v>
      </c>
      <c r="G1855">
        <v>22493.564485182858</v>
      </c>
      <c r="H1855">
        <v>7720.5460731858093</v>
      </c>
      <c r="I1855">
        <v>30214.110558368669</v>
      </c>
      <c r="J1855">
        <v>2.024</v>
      </c>
      <c r="K1855">
        <v>5.2809999999999997</v>
      </c>
      <c r="L1855">
        <v>2.6332</v>
      </c>
      <c r="M1855">
        <v>0.65</v>
      </c>
      <c r="N1855" t="s">
        <v>3183</v>
      </c>
      <c r="O1855" t="s">
        <v>3183</v>
      </c>
    </row>
    <row r="1856" spans="1:15" x14ac:dyDescent="0.25">
      <c r="A1856" t="str">
        <f t="shared" si="28"/>
        <v>17_NW_1_1</v>
      </c>
      <c r="B1856">
        <v>17</v>
      </c>
      <c r="C1856" t="s">
        <v>1703</v>
      </c>
      <c r="D1856">
        <v>1</v>
      </c>
      <c r="E1856">
        <v>1</v>
      </c>
      <c r="F1856">
        <v>330989.0088899291</v>
      </c>
      <c r="G1856">
        <v>6511.2265891611123</v>
      </c>
      <c r="H1856">
        <v>1926.6945736878281</v>
      </c>
      <c r="I1856">
        <v>8437.9211628489393</v>
      </c>
      <c r="J1856">
        <v>1.9672000000000001</v>
      </c>
      <c r="K1856">
        <v>5.2640000000000002</v>
      </c>
      <c r="L1856">
        <v>2.4773999999999998</v>
      </c>
      <c r="M1856">
        <v>0.65</v>
      </c>
      <c r="N1856" t="s">
        <v>3183</v>
      </c>
      <c r="O1856" t="s">
        <v>3183</v>
      </c>
    </row>
    <row r="1857" spans="1:15" x14ac:dyDescent="0.25">
      <c r="A1857" t="str">
        <f t="shared" si="28"/>
        <v>17_NW_2_1</v>
      </c>
      <c r="B1857">
        <v>17</v>
      </c>
      <c r="C1857" t="s">
        <v>1703</v>
      </c>
      <c r="D1857">
        <v>2</v>
      </c>
      <c r="E1857">
        <v>1</v>
      </c>
      <c r="F1857">
        <v>660626.92535841535</v>
      </c>
      <c r="G1857">
        <v>12765.6098165806</v>
      </c>
      <c r="H1857">
        <v>3917.007147871996</v>
      </c>
      <c r="I1857">
        <v>16682.616964452591</v>
      </c>
      <c r="J1857">
        <v>1.9322999999999999</v>
      </c>
      <c r="K1857">
        <v>5.3579999999999997</v>
      </c>
      <c r="L1857">
        <v>2.4533</v>
      </c>
      <c r="M1857">
        <v>0.65</v>
      </c>
      <c r="N1857" t="s">
        <v>3183</v>
      </c>
      <c r="O1857" t="s">
        <v>3183</v>
      </c>
    </row>
    <row r="1858" spans="1:15" x14ac:dyDescent="0.25">
      <c r="A1858" t="str">
        <f t="shared" si="28"/>
        <v>17_NW_3_1</v>
      </c>
      <c r="B1858">
        <v>17</v>
      </c>
      <c r="C1858" t="s">
        <v>1703</v>
      </c>
      <c r="D1858">
        <v>3</v>
      </c>
      <c r="E1858">
        <v>1</v>
      </c>
      <c r="F1858">
        <v>989280.74527418381</v>
      </c>
      <c r="G1858">
        <v>19109.665611078719</v>
      </c>
      <c r="H1858">
        <v>5925.579002313425</v>
      </c>
      <c r="I1858">
        <v>25035.24461339214</v>
      </c>
      <c r="J1858">
        <v>1.9317</v>
      </c>
      <c r="K1858">
        <v>5.4020000000000001</v>
      </c>
      <c r="L1858">
        <v>2.4586000000000001</v>
      </c>
      <c r="M1858">
        <v>0.65</v>
      </c>
      <c r="N1858" t="s">
        <v>3183</v>
      </c>
      <c r="O1858" t="s">
        <v>3183</v>
      </c>
    </row>
    <row r="1859" spans="1:15" x14ac:dyDescent="0.25">
      <c r="A1859" t="str">
        <f t="shared" si="28"/>
        <v>17_NW_4_1</v>
      </c>
      <c r="B1859">
        <v>17</v>
      </c>
      <c r="C1859" t="s">
        <v>1703</v>
      </c>
      <c r="D1859">
        <v>4</v>
      </c>
      <c r="E1859">
        <v>1</v>
      </c>
      <c r="F1859">
        <v>1319889.176858448</v>
      </c>
      <c r="G1859">
        <v>25681.522215562181</v>
      </c>
      <c r="H1859">
        <v>7942.8769515094118</v>
      </c>
      <c r="I1859">
        <v>33624.399167071591</v>
      </c>
      <c r="J1859">
        <v>1.9457</v>
      </c>
      <c r="K1859">
        <v>5.4329999999999998</v>
      </c>
      <c r="L1859">
        <v>2.4754999999999998</v>
      </c>
      <c r="M1859">
        <v>0.65</v>
      </c>
      <c r="N1859" t="s">
        <v>3183</v>
      </c>
      <c r="O1859" t="s">
        <v>3183</v>
      </c>
    </row>
    <row r="1860" spans="1:15" x14ac:dyDescent="0.25">
      <c r="A1860" t="str">
        <f t="shared" si="28"/>
        <v>18_NW_1_1</v>
      </c>
      <c r="B1860">
        <v>18</v>
      </c>
      <c r="C1860" t="s">
        <v>1703</v>
      </c>
      <c r="D1860">
        <v>1</v>
      </c>
      <c r="E1860">
        <v>1</v>
      </c>
      <c r="F1860">
        <v>383588.07241731358</v>
      </c>
      <c r="G1860">
        <v>7545.9570841497671</v>
      </c>
      <c r="H1860">
        <v>2216.153677852793</v>
      </c>
      <c r="I1860">
        <v>9762.1107620025596</v>
      </c>
      <c r="J1860">
        <v>1.9672000000000001</v>
      </c>
      <c r="K1860">
        <v>6.0549999999999997</v>
      </c>
      <c r="L1860">
        <v>2.4828999999999999</v>
      </c>
      <c r="M1860">
        <v>0.65</v>
      </c>
      <c r="N1860" t="s">
        <v>3183</v>
      </c>
      <c r="O1860" t="s">
        <v>3183</v>
      </c>
    </row>
    <row r="1861" spans="1:15" x14ac:dyDescent="0.25">
      <c r="A1861" t="str">
        <f t="shared" si="28"/>
        <v>18_NW_2_1</v>
      </c>
      <c r="B1861">
        <v>18</v>
      </c>
      <c r="C1861" t="s">
        <v>1703</v>
      </c>
      <c r="D1861">
        <v>2</v>
      </c>
      <c r="E1861">
        <v>1</v>
      </c>
      <c r="F1861">
        <v>765610.34378480678</v>
      </c>
      <c r="G1861">
        <v>14794.254586266659</v>
      </c>
      <c r="H1861">
        <v>4506.0269456694332</v>
      </c>
      <c r="I1861">
        <v>19300.281531936089</v>
      </c>
      <c r="J1861">
        <v>1.9322999999999999</v>
      </c>
      <c r="K1861">
        <v>6.1639999999999997</v>
      </c>
      <c r="L1861">
        <v>2.4588000000000001</v>
      </c>
      <c r="M1861">
        <v>0.65</v>
      </c>
      <c r="N1861" t="s">
        <v>3183</v>
      </c>
      <c r="O1861" t="s">
        <v>3183</v>
      </c>
    </row>
    <row r="1862" spans="1:15" x14ac:dyDescent="0.25">
      <c r="A1862" t="str">
        <f t="shared" si="28"/>
        <v>18_NW_3_1</v>
      </c>
      <c r="B1862">
        <v>18</v>
      </c>
      <c r="C1862" t="s">
        <v>1703</v>
      </c>
      <c r="D1862">
        <v>3</v>
      </c>
      <c r="E1862">
        <v>1</v>
      </c>
      <c r="F1862">
        <v>1146492.131058899</v>
      </c>
      <c r="G1862">
        <v>22146.47495660737</v>
      </c>
      <c r="H1862">
        <v>6817.013668347814</v>
      </c>
      <c r="I1862">
        <v>28963.488624955189</v>
      </c>
      <c r="J1862">
        <v>1.9317</v>
      </c>
      <c r="K1862">
        <v>6.2140000000000004</v>
      </c>
      <c r="L1862">
        <v>2.4641000000000002</v>
      </c>
      <c r="M1862">
        <v>0.65</v>
      </c>
      <c r="N1862" t="s">
        <v>3183</v>
      </c>
      <c r="O1862" t="s">
        <v>3183</v>
      </c>
    </row>
    <row r="1863" spans="1:15" x14ac:dyDescent="0.25">
      <c r="A1863" t="str">
        <f t="shared" si="28"/>
        <v>18_NW_4_1</v>
      </c>
      <c r="B1863">
        <v>18</v>
      </c>
      <c r="C1863" t="s">
        <v>1703</v>
      </c>
      <c r="D1863">
        <v>4</v>
      </c>
      <c r="E1863">
        <v>1</v>
      </c>
      <c r="F1863">
        <v>1529639.1467910521</v>
      </c>
      <c r="G1863">
        <v>29762.69706492254</v>
      </c>
      <c r="H1863">
        <v>9138.1571861781485</v>
      </c>
      <c r="I1863">
        <v>38900.854251100689</v>
      </c>
      <c r="J1863">
        <v>1.9457</v>
      </c>
      <c r="K1863">
        <v>6.25</v>
      </c>
      <c r="L1863">
        <v>2.4809999999999999</v>
      </c>
      <c r="M1863">
        <v>0.65</v>
      </c>
      <c r="N1863" t="s">
        <v>3183</v>
      </c>
      <c r="O1863" t="s">
        <v>3183</v>
      </c>
    </row>
    <row r="1864" spans="1:15" x14ac:dyDescent="0.25">
      <c r="A1864" t="str">
        <f t="shared" ref="A1864:A1927" si="29">B1864&amp;"_"&amp;C1864&amp;"_"&amp;D1864&amp;"_"&amp;E1864</f>
        <v>19_NW_1_1</v>
      </c>
      <c r="B1864">
        <v>19</v>
      </c>
      <c r="C1864" t="s">
        <v>1703</v>
      </c>
      <c r="D1864">
        <v>1</v>
      </c>
      <c r="E1864">
        <v>1</v>
      </c>
      <c r="F1864">
        <v>433730.17301539233</v>
      </c>
      <c r="G1864">
        <v>8532.3541241770836</v>
      </c>
      <c r="H1864">
        <v>2492.2962614871658</v>
      </c>
      <c r="I1864">
        <v>11024.65038566425</v>
      </c>
      <c r="J1864">
        <v>1.9672000000000001</v>
      </c>
      <c r="K1864">
        <v>6.81</v>
      </c>
      <c r="L1864">
        <v>2.4870000000000001</v>
      </c>
      <c r="M1864">
        <v>0.65</v>
      </c>
      <c r="N1864" t="s">
        <v>3183</v>
      </c>
      <c r="O1864" t="s">
        <v>3183</v>
      </c>
    </row>
    <row r="1865" spans="1:15" x14ac:dyDescent="0.25">
      <c r="A1865" t="str">
        <f t="shared" si="29"/>
        <v>19_NW_2_1</v>
      </c>
      <c r="B1865">
        <v>19</v>
      </c>
      <c r="C1865" t="s">
        <v>1703</v>
      </c>
      <c r="D1865">
        <v>2</v>
      </c>
      <c r="E1865">
        <v>1</v>
      </c>
      <c r="F1865">
        <v>865689.86564028007</v>
      </c>
      <c r="G1865">
        <v>16728.13901876051</v>
      </c>
      <c r="H1865">
        <v>5067.9489803720726</v>
      </c>
      <c r="I1865">
        <v>21796.087999132589</v>
      </c>
      <c r="J1865">
        <v>1.9322999999999999</v>
      </c>
      <c r="K1865">
        <v>6.9329999999999998</v>
      </c>
      <c r="L1865">
        <v>2.4628999999999999</v>
      </c>
      <c r="M1865">
        <v>0.65</v>
      </c>
      <c r="N1865" t="s">
        <v>3183</v>
      </c>
      <c r="O1865" t="s">
        <v>3183</v>
      </c>
    </row>
    <row r="1866" spans="1:15" x14ac:dyDescent="0.25">
      <c r="A1866" t="str">
        <f t="shared" si="29"/>
        <v>19_NW_3_1</v>
      </c>
      <c r="B1866">
        <v>19</v>
      </c>
      <c r="C1866" t="s">
        <v>1703</v>
      </c>
      <c r="D1866">
        <v>3</v>
      </c>
      <c r="E1866">
        <v>1</v>
      </c>
      <c r="F1866">
        <v>1296359.9916734979</v>
      </c>
      <c r="G1866">
        <v>25041.431434709051</v>
      </c>
      <c r="H1866">
        <v>7667.4380228697246</v>
      </c>
      <c r="I1866">
        <v>32708.86945757877</v>
      </c>
      <c r="J1866">
        <v>1.9317</v>
      </c>
      <c r="K1866">
        <v>6.9889999999999999</v>
      </c>
      <c r="L1866">
        <v>2.4681000000000002</v>
      </c>
      <c r="M1866">
        <v>0.65</v>
      </c>
      <c r="N1866" t="s">
        <v>3183</v>
      </c>
      <c r="O1866" t="s">
        <v>3183</v>
      </c>
    </row>
    <row r="1867" spans="1:15" x14ac:dyDescent="0.25">
      <c r="A1867" t="str">
        <f t="shared" si="29"/>
        <v>19_NW_4_1</v>
      </c>
      <c r="B1867">
        <v>19</v>
      </c>
      <c r="C1867" t="s">
        <v>1703</v>
      </c>
      <c r="D1867">
        <v>4</v>
      </c>
      <c r="E1867">
        <v>1</v>
      </c>
      <c r="F1867">
        <v>1729591.453685812</v>
      </c>
      <c r="G1867">
        <v>33653.23552951774</v>
      </c>
      <c r="H1867">
        <v>10278.44874177012</v>
      </c>
      <c r="I1867">
        <v>43931.684271287857</v>
      </c>
      <c r="J1867">
        <v>1.9457</v>
      </c>
      <c r="K1867">
        <v>7.03</v>
      </c>
      <c r="L1867">
        <v>2.4851000000000001</v>
      </c>
      <c r="M1867">
        <v>0.65</v>
      </c>
      <c r="N1867" t="s">
        <v>3183</v>
      </c>
      <c r="O1867" t="s">
        <v>3183</v>
      </c>
    </row>
    <row r="1868" spans="1:15" x14ac:dyDescent="0.25">
      <c r="A1868" t="str">
        <f t="shared" si="29"/>
        <v>20_NW_1_1</v>
      </c>
      <c r="B1868">
        <v>20</v>
      </c>
      <c r="C1868" t="s">
        <v>1703</v>
      </c>
      <c r="D1868">
        <v>1</v>
      </c>
      <c r="E1868">
        <v>1</v>
      </c>
      <c r="F1868">
        <v>483872.27361347078</v>
      </c>
      <c r="G1868">
        <v>9518.7511642043992</v>
      </c>
      <c r="H1868">
        <v>2768.4388451215391</v>
      </c>
      <c r="I1868">
        <v>12287.190009325939</v>
      </c>
      <c r="J1868">
        <v>1.9672000000000001</v>
      </c>
      <c r="K1868">
        <v>7.5640000000000001</v>
      </c>
      <c r="L1868">
        <v>2.4902000000000002</v>
      </c>
      <c r="M1868">
        <v>0.65</v>
      </c>
      <c r="N1868" t="s">
        <v>3183</v>
      </c>
      <c r="O1868" t="s">
        <v>3183</v>
      </c>
    </row>
    <row r="1869" spans="1:15" x14ac:dyDescent="0.25">
      <c r="A1869" t="str">
        <f t="shared" si="29"/>
        <v>20_NW_2_1</v>
      </c>
      <c r="B1869">
        <v>20</v>
      </c>
      <c r="C1869" t="s">
        <v>1703</v>
      </c>
      <c r="D1869">
        <v>2</v>
      </c>
      <c r="E1869">
        <v>1</v>
      </c>
      <c r="F1869">
        <v>965769.38749575312</v>
      </c>
      <c r="G1869">
        <v>18662.023451254368</v>
      </c>
      <c r="H1869">
        <v>5629.871015074712</v>
      </c>
      <c r="I1869">
        <v>24291.894466329079</v>
      </c>
      <c r="J1869">
        <v>1.9322999999999999</v>
      </c>
      <c r="K1869">
        <v>7.702</v>
      </c>
      <c r="L1869">
        <v>2.4661</v>
      </c>
      <c r="M1869">
        <v>0.65</v>
      </c>
      <c r="N1869" t="s">
        <v>3183</v>
      </c>
      <c r="O1869" t="s">
        <v>3183</v>
      </c>
    </row>
    <row r="1870" spans="1:15" x14ac:dyDescent="0.25">
      <c r="A1870" t="str">
        <f t="shared" si="29"/>
        <v>20_NW_3_1</v>
      </c>
      <c r="B1870">
        <v>20</v>
      </c>
      <c r="C1870" t="s">
        <v>1703</v>
      </c>
      <c r="D1870">
        <v>3</v>
      </c>
      <c r="E1870">
        <v>1</v>
      </c>
      <c r="F1870">
        <v>1446227.8522880981</v>
      </c>
      <c r="G1870">
        <v>27936.387912810729</v>
      </c>
      <c r="H1870">
        <v>8517.8623773916333</v>
      </c>
      <c r="I1870">
        <v>36454.250290202363</v>
      </c>
      <c r="J1870">
        <v>1.9317</v>
      </c>
      <c r="K1870">
        <v>7.7649999999999997</v>
      </c>
      <c r="L1870">
        <v>2.4712999999999998</v>
      </c>
      <c r="M1870">
        <v>0.65</v>
      </c>
      <c r="N1870" t="s">
        <v>3183</v>
      </c>
      <c r="O1870" t="s">
        <v>3183</v>
      </c>
    </row>
    <row r="1871" spans="1:15" x14ac:dyDescent="0.25">
      <c r="A1871" t="str">
        <f t="shared" si="29"/>
        <v>20_NW_4_1</v>
      </c>
      <c r="B1871">
        <v>20</v>
      </c>
      <c r="C1871" t="s">
        <v>1703</v>
      </c>
      <c r="D1871">
        <v>4</v>
      </c>
      <c r="E1871">
        <v>1</v>
      </c>
      <c r="F1871">
        <v>1929543.7605805709</v>
      </c>
      <c r="G1871">
        <v>37543.773994112933</v>
      </c>
      <c r="H1871">
        <v>11418.740297362079</v>
      </c>
      <c r="I1871">
        <v>48962.514291475018</v>
      </c>
      <c r="J1871">
        <v>1.9457</v>
      </c>
      <c r="K1871">
        <v>7.81</v>
      </c>
      <c r="L1871">
        <v>2.4883000000000002</v>
      </c>
      <c r="M1871">
        <v>0.65</v>
      </c>
      <c r="N1871" t="s">
        <v>3183</v>
      </c>
      <c r="O1871" t="s">
        <v>3183</v>
      </c>
    </row>
    <row r="1872" spans="1:15" x14ac:dyDescent="0.25">
      <c r="A1872" t="str">
        <f t="shared" si="29"/>
        <v>21_NW_1_1</v>
      </c>
      <c r="B1872">
        <v>21</v>
      </c>
      <c r="C1872" t="s">
        <v>1703</v>
      </c>
      <c r="D1872">
        <v>1</v>
      </c>
      <c r="E1872">
        <v>1</v>
      </c>
      <c r="F1872">
        <v>653092.83755387866</v>
      </c>
      <c r="G1872">
        <v>12847.663622829379</v>
      </c>
      <c r="H1872">
        <v>3699.8944127613399</v>
      </c>
      <c r="I1872">
        <v>16547.55803559073</v>
      </c>
      <c r="J1872">
        <v>1.9672000000000001</v>
      </c>
      <c r="K1872">
        <v>10.109</v>
      </c>
      <c r="L1872">
        <v>2.4973000000000001</v>
      </c>
      <c r="M1872">
        <v>0.65</v>
      </c>
      <c r="N1872" t="s">
        <v>3183</v>
      </c>
      <c r="O1872" t="s">
        <v>3183</v>
      </c>
    </row>
    <row r="1873" spans="1:15" x14ac:dyDescent="0.25">
      <c r="A1873" t="str">
        <f t="shared" si="29"/>
        <v>21_NW_2_1</v>
      </c>
      <c r="B1873">
        <v>21</v>
      </c>
      <c r="C1873" t="s">
        <v>1703</v>
      </c>
      <c r="D1873">
        <v>2</v>
      </c>
      <c r="E1873">
        <v>1</v>
      </c>
      <c r="F1873">
        <v>1303519.7594440409</v>
      </c>
      <c r="G1873">
        <v>25188.535311723292</v>
      </c>
      <c r="H1873">
        <v>7525.2882336529055</v>
      </c>
      <c r="I1873">
        <v>32713.823545376199</v>
      </c>
      <c r="J1873">
        <v>1.9322999999999999</v>
      </c>
      <c r="K1873">
        <v>10.295</v>
      </c>
      <c r="L1873">
        <v>2.4731999999999998</v>
      </c>
      <c r="M1873">
        <v>0.65</v>
      </c>
      <c r="N1873" t="s">
        <v>3183</v>
      </c>
      <c r="O1873" t="s">
        <v>3183</v>
      </c>
    </row>
    <row r="1874" spans="1:15" x14ac:dyDescent="0.25">
      <c r="A1874" t="str">
        <f t="shared" si="29"/>
        <v>21_NW_3_1</v>
      </c>
      <c r="B1874">
        <v>21</v>
      </c>
      <c r="C1874" t="s">
        <v>1703</v>
      </c>
      <c r="D1874">
        <v>3</v>
      </c>
      <c r="E1874">
        <v>1</v>
      </c>
      <c r="F1874">
        <v>1952004.9056474611</v>
      </c>
      <c r="G1874">
        <v>37706.344934237823</v>
      </c>
      <c r="H1874">
        <v>11386.42574581707</v>
      </c>
      <c r="I1874">
        <v>49092.770680054877</v>
      </c>
      <c r="J1874">
        <v>1.9317</v>
      </c>
      <c r="K1874">
        <v>10.38</v>
      </c>
      <c r="L1874">
        <v>2.4784999999999999</v>
      </c>
      <c r="M1874">
        <v>0.65</v>
      </c>
      <c r="N1874" t="s">
        <v>3183</v>
      </c>
      <c r="O1874" t="s">
        <v>3183</v>
      </c>
    </row>
    <row r="1875" spans="1:15" x14ac:dyDescent="0.25">
      <c r="A1875" t="str">
        <f t="shared" si="29"/>
        <v>21_NW_4_1</v>
      </c>
      <c r="B1875">
        <v>21</v>
      </c>
      <c r="C1875" t="s">
        <v>1703</v>
      </c>
      <c r="D1875">
        <v>4</v>
      </c>
      <c r="E1875">
        <v>1</v>
      </c>
      <c r="F1875">
        <v>2604346.8049351452</v>
      </c>
      <c r="G1875">
        <v>50673.641015198104</v>
      </c>
      <c r="H1875">
        <v>15265.05369173195</v>
      </c>
      <c r="I1875">
        <v>65938.694706930037</v>
      </c>
      <c r="J1875">
        <v>1.9457</v>
      </c>
      <c r="K1875">
        <v>10.441000000000001</v>
      </c>
      <c r="L1875">
        <v>2.4954000000000001</v>
      </c>
      <c r="M1875">
        <v>0.65</v>
      </c>
      <c r="N1875" t="s">
        <v>3183</v>
      </c>
      <c r="O1875" t="s">
        <v>3183</v>
      </c>
    </row>
    <row r="1876" spans="1:15" x14ac:dyDescent="0.25">
      <c r="A1876" t="str">
        <f t="shared" si="29"/>
        <v>1_SC_1_1</v>
      </c>
      <c r="B1876">
        <v>1</v>
      </c>
      <c r="C1876" t="s">
        <v>481</v>
      </c>
      <c r="D1876">
        <v>1</v>
      </c>
      <c r="E1876">
        <v>1</v>
      </c>
      <c r="F1876">
        <v>1305.40161588758</v>
      </c>
      <c r="G1876">
        <v>26.977378515357511</v>
      </c>
      <c r="H1876">
        <v>119.53814419204031</v>
      </c>
      <c r="I1876">
        <v>146.51552270739779</v>
      </c>
      <c r="J1876">
        <v>2.0666000000000002</v>
      </c>
      <c r="K1876">
        <v>0.32700000000000001</v>
      </c>
      <c r="L1876">
        <v>5.6162999999999998</v>
      </c>
      <c r="M1876">
        <v>0.2</v>
      </c>
      <c r="N1876" t="s">
        <v>3183</v>
      </c>
      <c r="O1876" t="s">
        <v>3183</v>
      </c>
    </row>
    <row r="1877" spans="1:15" x14ac:dyDescent="0.25">
      <c r="A1877" t="str">
        <f t="shared" si="29"/>
        <v>1_SC_2_1</v>
      </c>
      <c r="B1877">
        <v>1</v>
      </c>
      <c r="C1877" t="s">
        <v>481</v>
      </c>
      <c r="D1877">
        <v>2</v>
      </c>
      <c r="E1877">
        <v>1</v>
      </c>
      <c r="F1877">
        <v>2603.6003081539138</v>
      </c>
      <c r="G1877">
        <v>52.870618693965099</v>
      </c>
      <c r="H1877">
        <v>239.90704662638399</v>
      </c>
      <c r="I1877">
        <v>292.77766532034912</v>
      </c>
      <c r="J1877">
        <v>2.0306999999999999</v>
      </c>
      <c r="K1877">
        <v>0.32800000000000001</v>
      </c>
      <c r="L1877">
        <v>5.6298000000000004</v>
      </c>
      <c r="M1877">
        <v>0.2</v>
      </c>
      <c r="N1877" t="s">
        <v>3183</v>
      </c>
      <c r="O1877" t="s">
        <v>3183</v>
      </c>
    </row>
    <row r="1878" spans="1:15" x14ac:dyDescent="0.25">
      <c r="A1878" t="str">
        <f t="shared" si="29"/>
        <v>1_SC_3_1</v>
      </c>
      <c r="B1878">
        <v>1</v>
      </c>
      <c r="C1878" t="s">
        <v>481</v>
      </c>
      <c r="D1878">
        <v>3</v>
      </c>
      <c r="E1878">
        <v>1</v>
      </c>
      <c r="F1878">
        <v>3895.8735455575111</v>
      </c>
      <c r="G1878">
        <v>79.122650712945557</v>
      </c>
      <c r="H1878">
        <v>361.51329867292009</v>
      </c>
      <c r="I1878">
        <v>440.63594938586567</v>
      </c>
      <c r="J1878">
        <v>2.0308999999999999</v>
      </c>
      <c r="K1878">
        <v>0.33</v>
      </c>
      <c r="L1878">
        <v>5.6787000000000001</v>
      </c>
      <c r="M1878">
        <v>0.2</v>
      </c>
      <c r="N1878" t="s">
        <v>3183</v>
      </c>
      <c r="O1878" t="s">
        <v>3183</v>
      </c>
    </row>
    <row r="1879" spans="1:15" x14ac:dyDescent="0.25">
      <c r="A1879" t="str">
        <f t="shared" si="29"/>
        <v>1_SC_4_1</v>
      </c>
      <c r="B1879">
        <v>1</v>
      </c>
      <c r="C1879" t="s">
        <v>481</v>
      </c>
      <c r="D1879">
        <v>4</v>
      </c>
      <c r="E1879">
        <v>1</v>
      </c>
      <c r="F1879">
        <v>5200.78889195599</v>
      </c>
      <c r="G1879">
        <v>106.47253339188509</v>
      </c>
      <c r="H1879">
        <v>483.73398349426679</v>
      </c>
      <c r="I1879">
        <v>590.2065168861518</v>
      </c>
      <c r="J1879">
        <v>2.0472000000000001</v>
      </c>
      <c r="K1879">
        <v>0.33100000000000002</v>
      </c>
      <c r="L1879">
        <v>5.7262000000000004</v>
      </c>
      <c r="M1879">
        <v>0.2</v>
      </c>
      <c r="N1879" t="s">
        <v>3183</v>
      </c>
      <c r="O1879" t="s">
        <v>3183</v>
      </c>
    </row>
    <row r="1880" spans="1:15" x14ac:dyDescent="0.25">
      <c r="A1880" t="str">
        <f t="shared" si="29"/>
        <v>2_SC_1_1</v>
      </c>
      <c r="B1880">
        <v>2</v>
      </c>
      <c r="C1880" t="s">
        <v>481</v>
      </c>
      <c r="D1880">
        <v>1</v>
      </c>
      <c r="E1880">
        <v>1</v>
      </c>
      <c r="F1880">
        <v>7225.3628255238009</v>
      </c>
      <c r="G1880">
        <v>149.31906432674049</v>
      </c>
      <c r="H1880">
        <v>188.02710235754819</v>
      </c>
      <c r="I1880">
        <v>337.34616668428868</v>
      </c>
      <c r="J1880">
        <v>2.0666000000000002</v>
      </c>
      <c r="K1880">
        <v>0.51400000000000001</v>
      </c>
      <c r="L1880">
        <v>3.6558000000000002</v>
      </c>
      <c r="M1880">
        <v>0.2</v>
      </c>
      <c r="N1880" t="s">
        <v>3183</v>
      </c>
      <c r="O1880" t="s">
        <v>3183</v>
      </c>
    </row>
    <row r="1881" spans="1:15" x14ac:dyDescent="0.25">
      <c r="A1881" t="str">
        <f t="shared" si="29"/>
        <v>2_SC_2_1</v>
      </c>
      <c r="B1881">
        <v>2</v>
      </c>
      <c r="C1881" t="s">
        <v>481</v>
      </c>
      <c r="D1881">
        <v>2</v>
      </c>
      <c r="E1881">
        <v>1</v>
      </c>
      <c r="F1881">
        <v>14410.85766257981</v>
      </c>
      <c r="G1881">
        <v>292.63745212547468</v>
      </c>
      <c r="H1881">
        <v>380.48491534071468</v>
      </c>
      <c r="I1881">
        <v>673.12236746618942</v>
      </c>
      <c r="J1881">
        <v>2.0306999999999999</v>
      </c>
      <c r="K1881">
        <v>0.52</v>
      </c>
      <c r="L1881">
        <v>3.6564000000000001</v>
      </c>
      <c r="M1881">
        <v>0.2</v>
      </c>
      <c r="N1881" t="s">
        <v>3183</v>
      </c>
      <c r="O1881" t="s">
        <v>3183</v>
      </c>
    </row>
    <row r="1882" spans="1:15" x14ac:dyDescent="0.25">
      <c r="A1882" t="str">
        <f t="shared" si="29"/>
        <v>2_SC_3_1</v>
      </c>
      <c r="B1882">
        <v>2</v>
      </c>
      <c r="C1882" t="s">
        <v>481</v>
      </c>
      <c r="D1882">
        <v>3</v>
      </c>
      <c r="E1882">
        <v>1</v>
      </c>
      <c r="F1882">
        <v>21563.55526637943</v>
      </c>
      <c r="G1882">
        <v>437.94174310831738</v>
      </c>
      <c r="H1882">
        <v>578.31039292224091</v>
      </c>
      <c r="I1882">
        <v>1016.2521360305579</v>
      </c>
      <c r="J1882">
        <v>2.0308999999999999</v>
      </c>
      <c r="K1882">
        <v>0.52700000000000002</v>
      </c>
      <c r="L1882">
        <v>3.6953999999999998</v>
      </c>
      <c r="M1882">
        <v>0.2</v>
      </c>
      <c r="N1882" t="s">
        <v>3183</v>
      </c>
      <c r="O1882" t="s">
        <v>3183</v>
      </c>
    </row>
    <row r="1883" spans="1:15" x14ac:dyDescent="0.25">
      <c r="A1883" t="str">
        <f t="shared" si="29"/>
        <v>2_SC_4_1</v>
      </c>
      <c r="B1883">
        <v>2</v>
      </c>
      <c r="C1883" t="s">
        <v>481</v>
      </c>
      <c r="D1883">
        <v>4</v>
      </c>
      <c r="E1883">
        <v>1</v>
      </c>
      <c r="F1883">
        <v>28786.226603362869</v>
      </c>
      <c r="G1883">
        <v>589.32260795923469</v>
      </c>
      <c r="H1883">
        <v>780.64437863608941</v>
      </c>
      <c r="I1883">
        <v>1369.966986595324</v>
      </c>
      <c r="J1883">
        <v>2.0472000000000001</v>
      </c>
      <c r="K1883">
        <v>0.53400000000000003</v>
      </c>
      <c r="L1883">
        <v>3.7433000000000001</v>
      </c>
      <c r="M1883">
        <v>0.2</v>
      </c>
      <c r="N1883" t="s">
        <v>3183</v>
      </c>
      <c r="O1883" t="s">
        <v>3183</v>
      </c>
    </row>
    <row r="1884" spans="1:15" x14ac:dyDescent="0.25">
      <c r="A1884" t="str">
        <f t="shared" si="29"/>
        <v>3_SC_1_1</v>
      </c>
      <c r="B1884">
        <v>3</v>
      </c>
      <c r="C1884" t="s">
        <v>481</v>
      </c>
      <c r="D1884">
        <v>1</v>
      </c>
      <c r="E1884">
        <v>1</v>
      </c>
      <c r="F1884">
        <v>16556.827105119879</v>
      </c>
      <c r="G1884">
        <v>342.16273857180192</v>
      </c>
      <c r="H1884">
        <v>296.02892100315671</v>
      </c>
      <c r="I1884">
        <v>638.19165957495852</v>
      </c>
      <c r="J1884">
        <v>2.0666000000000002</v>
      </c>
      <c r="K1884">
        <v>0.80900000000000005</v>
      </c>
      <c r="L1884">
        <v>3.4123999999999999</v>
      </c>
      <c r="M1884">
        <v>0.2</v>
      </c>
      <c r="N1884" t="s">
        <v>3183</v>
      </c>
      <c r="O1884" t="s">
        <v>3183</v>
      </c>
    </row>
    <row r="1885" spans="1:15" x14ac:dyDescent="0.25">
      <c r="A1885" t="str">
        <f t="shared" si="29"/>
        <v>3_SC_2_1</v>
      </c>
      <c r="B1885">
        <v>3</v>
      </c>
      <c r="C1885" t="s">
        <v>481</v>
      </c>
      <c r="D1885">
        <v>2</v>
      </c>
      <c r="E1885">
        <v>1</v>
      </c>
      <c r="F1885">
        <v>33022.297221251138</v>
      </c>
      <c r="G1885">
        <v>670.57500312768502</v>
      </c>
      <c r="H1885">
        <v>602.16540062100512</v>
      </c>
      <c r="I1885">
        <v>1272.7404037486899</v>
      </c>
      <c r="J1885">
        <v>2.0306999999999999</v>
      </c>
      <c r="K1885">
        <v>0.82399999999999995</v>
      </c>
      <c r="L1885">
        <v>3.4115000000000002</v>
      </c>
      <c r="M1885">
        <v>0.2</v>
      </c>
      <c r="N1885" t="s">
        <v>3183</v>
      </c>
      <c r="O1885" t="s">
        <v>3183</v>
      </c>
    </row>
    <row r="1886" spans="1:15" x14ac:dyDescent="0.25">
      <c r="A1886" t="str">
        <f t="shared" si="29"/>
        <v>3_SC_3_1</v>
      </c>
      <c r="B1886">
        <v>3</v>
      </c>
      <c r="C1886" t="s">
        <v>481</v>
      </c>
      <c r="D1886">
        <v>3</v>
      </c>
      <c r="E1886">
        <v>1</v>
      </c>
      <c r="F1886">
        <v>49412.612894115657</v>
      </c>
      <c r="G1886">
        <v>1003.537939595938</v>
      </c>
      <c r="H1886">
        <v>920.18273385386215</v>
      </c>
      <c r="I1886">
        <v>1923.7206734498</v>
      </c>
      <c r="J1886">
        <v>2.0308999999999999</v>
      </c>
      <c r="K1886">
        <v>0.83899999999999997</v>
      </c>
      <c r="L1886">
        <v>3.4491999999999998</v>
      </c>
      <c r="M1886">
        <v>0.2</v>
      </c>
      <c r="N1886" t="s">
        <v>3183</v>
      </c>
      <c r="O1886" t="s">
        <v>3183</v>
      </c>
    </row>
    <row r="1887" spans="1:15" x14ac:dyDescent="0.25">
      <c r="A1887" t="str">
        <f t="shared" si="29"/>
        <v>3_SC_4_1</v>
      </c>
      <c r="B1887">
        <v>3</v>
      </c>
      <c r="C1887" t="s">
        <v>481</v>
      </c>
      <c r="D1887">
        <v>4</v>
      </c>
      <c r="E1887">
        <v>1</v>
      </c>
      <c r="F1887">
        <v>65963.27248744489</v>
      </c>
      <c r="G1887">
        <v>1350.4252678704811</v>
      </c>
      <c r="H1887">
        <v>1248.849232513579</v>
      </c>
      <c r="I1887">
        <v>2599.2745003840591</v>
      </c>
      <c r="J1887">
        <v>2.0472000000000001</v>
      </c>
      <c r="K1887">
        <v>0.85399999999999998</v>
      </c>
      <c r="L1887">
        <v>3.4971999999999999</v>
      </c>
      <c r="M1887">
        <v>0.2</v>
      </c>
      <c r="N1887" t="s">
        <v>3183</v>
      </c>
      <c r="O1887" t="s">
        <v>3183</v>
      </c>
    </row>
    <row r="1888" spans="1:15" x14ac:dyDescent="0.25">
      <c r="A1888" t="str">
        <f t="shared" si="29"/>
        <v>4_SC_1_1</v>
      </c>
      <c r="B1888">
        <v>4</v>
      </c>
      <c r="C1888" t="s">
        <v>481</v>
      </c>
      <c r="D1888">
        <v>1</v>
      </c>
      <c r="E1888">
        <v>1</v>
      </c>
      <c r="F1888">
        <v>26590.659663825329</v>
      </c>
      <c r="G1888">
        <v>549.52152808262053</v>
      </c>
      <c r="H1888">
        <v>411.93331174478533</v>
      </c>
      <c r="I1888">
        <v>961.45483982740586</v>
      </c>
      <c r="J1888">
        <v>2.0666000000000002</v>
      </c>
      <c r="K1888">
        <v>1.1259999999999999</v>
      </c>
      <c r="L1888">
        <v>3.3405</v>
      </c>
      <c r="M1888">
        <v>0.2</v>
      </c>
      <c r="N1888" t="s">
        <v>3183</v>
      </c>
      <c r="O1888" t="s">
        <v>3183</v>
      </c>
    </row>
    <row r="1889" spans="1:15" x14ac:dyDescent="0.25">
      <c r="A1889" t="str">
        <f t="shared" si="29"/>
        <v>4_SC_2_1</v>
      </c>
      <c r="B1889">
        <v>4</v>
      </c>
      <c r="C1889" t="s">
        <v>481</v>
      </c>
      <c r="D1889">
        <v>2</v>
      </c>
      <c r="E1889">
        <v>1</v>
      </c>
      <c r="F1889">
        <v>53034.597821973002</v>
      </c>
      <c r="G1889">
        <v>1076.959466570921</v>
      </c>
      <c r="H1889">
        <v>840.06640921448763</v>
      </c>
      <c r="I1889">
        <v>1917.025875785409</v>
      </c>
      <c r="J1889">
        <v>2.0306999999999999</v>
      </c>
      <c r="K1889">
        <v>1.149</v>
      </c>
      <c r="L1889">
        <v>3.339</v>
      </c>
      <c r="M1889">
        <v>0.2</v>
      </c>
      <c r="N1889" t="s">
        <v>3183</v>
      </c>
      <c r="O1889" t="s">
        <v>3183</v>
      </c>
    </row>
    <row r="1890" spans="1:15" x14ac:dyDescent="0.25">
      <c r="A1890" t="str">
        <f t="shared" si="29"/>
        <v>4_SC_3_1</v>
      </c>
      <c r="B1890">
        <v>4</v>
      </c>
      <c r="C1890" t="s">
        <v>481</v>
      </c>
      <c r="D1890">
        <v>3</v>
      </c>
      <c r="E1890">
        <v>1</v>
      </c>
      <c r="F1890">
        <v>79357.836149746028</v>
      </c>
      <c r="G1890">
        <v>1611.7058928084321</v>
      </c>
      <c r="H1890">
        <v>1287.0701241219431</v>
      </c>
      <c r="I1890">
        <v>2898.7760169303751</v>
      </c>
      <c r="J1890">
        <v>2.0308999999999999</v>
      </c>
      <c r="K1890">
        <v>1.173</v>
      </c>
      <c r="L1890">
        <v>3.3763000000000001</v>
      </c>
      <c r="M1890">
        <v>0.2</v>
      </c>
      <c r="N1890" t="s">
        <v>3183</v>
      </c>
      <c r="O1890" t="s">
        <v>3183</v>
      </c>
    </row>
    <row r="1891" spans="1:15" x14ac:dyDescent="0.25">
      <c r="A1891" t="str">
        <f t="shared" si="29"/>
        <v>4_SC_4_1</v>
      </c>
      <c r="B1891">
        <v>4</v>
      </c>
      <c r="C1891" t="s">
        <v>481</v>
      </c>
      <c r="D1891">
        <v>4</v>
      </c>
      <c r="E1891">
        <v>1</v>
      </c>
      <c r="F1891">
        <v>105938.5906423718</v>
      </c>
      <c r="G1891">
        <v>2168.8152247642929</v>
      </c>
      <c r="H1891">
        <v>1751.3129781382011</v>
      </c>
      <c r="I1891">
        <v>3920.1282029024951</v>
      </c>
      <c r="J1891">
        <v>2.0472000000000001</v>
      </c>
      <c r="K1891">
        <v>1.198</v>
      </c>
      <c r="L1891">
        <v>3.4243999999999999</v>
      </c>
      <c r="M1891">
        <v>0.2</v>
      </c>
      <c r="N1891" t="s">
        <v>3183</v>
      </c>
      <c r="O1891" t="s">
        <v>3183</v>
      </c>
    </row>
    <row r="1892" spans="1:15" x14ac:dyDescent="0.25">
      <c r="A1892" t="str">
        <f t="shared" si="29"/>
        <v>5_SC_1_1</v>
      </c>
      <c r="B1892">
        <v>5</v>
      </c>
      <c r="C1892" t="s">
        <v>481</v>
      </c>
      <c r="D1892">
        <v>1</v>
      </c>
      <c r="E1892">
        <v>1</v>
      </c>
      <c r="F1892">
        <v>36624.492222530796</v>
      </c>
      <c r="G1892">
        <v>756.88031759343926</v>
      </c>
      <c r="H1892">
        <v>527.83770248641395</v>
      </c>
      <c r="I1892">
        <v>1284.718020079853</v>
      </c>
      <c r="J1892">
        <v>2.0666000000000002</v>
      </c>
      <c r="K1892">
        <v>1.4419999999999999</v>
      </c>
      <c r="L1892">
        <v>3.3079000000000001</v>
      </c>
      <c r="M1892">
        <v>0.2</v>
      </c>
      <c r="N1892" t="s">
        <v>3183</v>
      </c>
      <c r="O1892" t="s">
        <v>3183</v>
      </c>
    </row>
    <row r="1893" spans="1:15" x14ac:dyDescent="0.25">
      <c r="A1893" t="str">
        <f t="shared" si="29"/>
        <v>5_SC_2_1</v>
      </c>
      <c r="B1893">
        <v>5</v>
      </c>
      <c r="C1893" t="s">
        <v>481</v>
      </c>
      <c r="D1893">
        <v>2</v>
      </c>
      <c r="E1893">
        <v>1</v>
      </c>
      <c r="F1893">
        <v>73046.898422694852</v>
      </c>
      <c r="G1893">
        <v>1483.3439300141581</v>
      </c>
      <c r="H1893">
        <v>1077.9674178079699</v>
      </c>
      <c r="I1893">
        <v>2561.311347822128</v>
      </c>
      <c r="J1893">
        <v>2.0306999999999999</v>
      </c>
      <c r="K1893">
        <v>1.4750000000000001</v>
      </c>
      <c r="L1893">
        <v>3.3062</v>
      </c>
      <c r="M1893">
        <v>0.2</v>
      </c>
      <c r="N1893" t="s">
        <v>3183</v>
      </c>
      <c r="O1893" t="s">
        <v>3183</v>
      </c>
    </row>
    <row r="1894" spans="1:15" x14ac:dyDescent="0.25">
      <c r="A1894" t="str">
        <f t="shared" si="29"/>
        <v>5_SC_3_1</v>
      </c>
      <c r="B1894">
        <v>5</v>
      </c>
      <c r="C1894" t="s">
        <v>481</v>
      </c>
      <c r="D1894">
        <v>3</v>
      </c>
      <c r="E1894">
        <v>1</v>
      </c>
      <c r="F1894">
        <v>109303.05940537641</v>
      </c>
      <c r="G1894">
        <v>2219.873846020927</v>
      </c>
      <c r="H1894">
        <v>1653.957514390024</v>
      </c>
      <c r="I1894">
        <v>3873.8313604109512</v>
      </c>
      <c r="J1894">
        <v>2.0308999999999999</v>
      </c>
      <c r="K1894">
        <v>1.508</v>
      </c>
      <c r="L1894">
        <v>3.3433999999999999</v>
      </c>
      <c r="M1894">
        <v>0.2</v>
      </c>
      <c r="N1894" t="s">
        <v>3183</v>
      </c>
      <c r="O1894" t="s">
        <v>3183</v>
      </c>
    </row>
    <row r="1895" spans="1:15" x14ac:dyDescent="0.25">
      <c r="A1895" t="str">
        <f t="shared" si="29"/>
        <v>5_SC_4_1</v>
      </c>
      <c r="B1895">
        <v>5</v>
      </c>
      <c r="C1895" t="s">
        <v>481</v>
      </c>
      <c r="D1895">
        <v>4</v>
      </c>
      <c r="E1895">
        <v>1</v>
      </c>
      <c r="F1895">
        <v>145913.9087972987</v>
      </c>
      <c r="G1895">
        <v>2987.205181658107</v>
      </c>
      <c r="H1895">
        <v>2253.7767237628241</v>
      </c>
      <c r="I1895">
        <v>5240.9819054209302</v>
      </c>
      <c r="J1895">
        <v>2.0472000000000001</v>
      </c>
      <c r="K1895">
        <v>1.542</v>
      </c>
      <c r="L1895">
        <v>3.3914</v>
      </c>
      <c r="M1895">
        <v>0.2</v>
      </c>
      <c r="N1895" t="s">
        <v>3183</v>
      </c>
      <c r="O1895" t="s">
        <v>3183</v>
      </c>
    </row>
    <row r="1896" spans="1:15" x14ac:dyDescent="0.25">
      <c r="A1896" t="str">
        <f t="shared" si="29"/>
        <v>6_SC_1_1</v>
      </c>
      <c r="B1896">
        <v>6</v>
      </c>
      <c r="C1896" t="s">
        <v>481</v>
      </c>
      <c r="D1896">
        <v>1</v>
      </c>
      <c r="E1896">
        <v>1</v>
      </c>
      <c r="F1896">
        <v>46658.324781236253</v>
      </c>
      <c r="G1896">
        <v>964.23910710425787</v>
      </c>
      <c r="H1896">
        <v>643.74209322804268</v>
      </c>
      <c r="I1896">
        <v>1607.9812003323</v>
      </c>
      <c r="J1896">
        <v>2.0666000000000002</v>
      </c>
      <c r="K1896">
        <v>1.7589999999999999</v>
      </c>
      <c r="L1896">
        <v>3.2894000000000001</v>
      </c>
      <c r="M1896">
        <v>0.2</v>
      </c>
      <c r="N1896" t="s">
        <v>3183</v>
      </c>
      <c r="O1896" t="s">
        <v>3183</v>
      </c>
    </row>
    <row r="1897" spans="1:15" x14ac:dyDescent="0.25">
      <c r="A1897" t="str">
        <f t="shared" si="29"/>
        <v>6_SC_2_1</v>
      </c>
      <c r="B1897">
        <v>6</v>
      </c>
      <c r="C1897" t="s">
        <v>481</v>
      </c>
      <c r="D1897">
        <v>2</v>
      </c>
      <c r="E1897">
        <v>1</v>
      </c>
      <c r="F1897">
        <v>93059.199023416732</v>
      </c>
      <c r="G1897">
        <v>1889.728393457395</v>
      </c>
      <c r="H1897">
        <v>1315.868426401453</v>
      </c>
      <c r="I1897">
        <v>3205.596819858848</v>
      </c>
      <c r="J1897">
        <v>2.0306999999999999</v>
      </c>
      <c r="K1897">
        <v>1.8</v>
      </c>
      <c r="L1897">
        <v>3.2875999999999999</v>
      </c>
      <c r="M1897">
        <v>0.2</v>
      </c>
      <c r="N1897" t="s">
        <v>3183</v>
      </c>
      <c r="O1897" t="s">
        <v>3183</v>
      </c>
    </row>
    <row r="1898" spans="1:15" x14ac:dyDescent="0.25">
      <c r="A1898" t="str">
        <f t="shared" si="29"/>
        <v>6_SC_3_1</v>
      </c>
      <c r="B1898">
        <v>6</v>
      </c>
      <c r="C1898" t="s">
        <v>481</v>
      </c>
      <c r="D1898">
        <v>3</v>
      </c>
      <c r="E1898">
        <v>1</v>
      </c>
      <c r="F1898">
        <v>139248.28266100679</v>
      </c>
      <c r="G1898">
        <v>2828.041799233421</v>
      </c>
      <c r="H1898">
        <v>2020.8449046581061</v>
      </c>
      <c r="I1898">
        <v>4848.8867038915268</v>
      </c>
      <c r="J1898">
        <v>2.0308999999999999</v>
      </c>
      <c r="K1898">
        <v>1.8420000000000001</v>
      </c>
      <c r="L1898">
        <v>3.3246000000000002</v>
      </c>
      <c r="M1898">
        <v>0.2</v>
      </c>
      <c r="N1898" t="s">
        <v>3183</v>
      </c>
      <c r="O1898" t="s">
        <v>3183</v>
      </c>
    </row>
    <row r="1899" spans="1:15" x14ac:dyDescent="0.25">
      <c r="A1899" t="str">
        <f t="shared" si="29"/>
        <v>6_SC_4_1</v>
      </c>
      <c r="B1899">
        <v>6</v>
      </c>
      <c r="C1899" t="s">
        <v>481</v>
      </c>
      <c r="D1899">
        <v>4</v>
      </c>
      <c r="E1899">
        <v>1</v>
      </c>
      <c r="F1899">
        <v>185889.22695222561</v>
      </c>
      <c r="G1899">
        <v>3805.5951385519188</v>
      </c>
      <c r="H1899">
        <v>2756.240469387446</v>
      </c>
      <c r="I1899">
        <v>6561.8356079393652</v>
      </c>
      <c r="J1899">
        <v>2.0472000000000001</v>
      </c>
      <c r="K1899">
        <v>1.885</v>
      </c>
      <c r="L1899">
        <v>3.3727</v>
      </c>
      <c r="M1899">
        <v>0.2</v>
      </c>
      <c r="N1899" t="s">
        <v>3183</v>
      </c>
      <c r="O1899" t="s">
        <v>3183</v>
      </c>
    </row>
    <row r="1900" spans="1:15" x14ac:dyDescent="0.25">
      <c r="A1900" t="str">
        <f t="shared" si="29"/>
        <v>7_SC_1_1</v>
      </c>
      <c r="B1900">
        <v>7</v>
      </c>
      <c r="C1900" t="s">
        <v>481</v>
      </c>
      <c r="D1900">
        <v>1</v>
      </c>
      <c r="E1900">
        <v>1</v>
      </c>
      <c r="F1900">
        <v>56692.157339941703</v>
      </c>
      <c r="G1900">
        <v>1171.5978966150769</v>
      </c>
      <c r="H1900">
        <v>759.64648396967118</v>
      </c>
      <c r="I1900">
        <v>1931.2443805847479</v>
      </c>
      <c r="J1900">
        <v>2.0666000000000002</v>
      </c>
      <c r="K1900">
        <v>2.0760000000000001</v>
      </c>
      <c r="L1900">
        <v>3.2774000000000001</v>
      </c>
      <c r="M1900">
        <v>0.2</v>
      </c>
      <c r="N1900" t="s">
        <v>3183</v>
      </c>
      <c r="O1900" t="s">
        <v>3183</v>
      </c>
    </row>
    <row r="1901" spans="1:15" x14ac:dyDescent="0.25">
      <c r="A1901" t="str">
        <f t="shared" si="29"/>
        <v>7_SC_2_1</v>
      </c>
      <c r="B1901">
        <v>7</v>
      </c>
      <c r="C1901" t="s">
        <v>481</v>
      </c>
      <c r="D1901">
        <v>2</v>
      </c>
      <c r="E1901">
        <v>1</v>
      </c>
      <c r="F1901">
        <v>113071.4996241386</v>
      </c>
      <c r="G1901">
        <v>2296.1128569006319</v>
      </c>
      <c r="H1901">
        <v>1553.769434994935</v>
      </c>
      <c r="I1901">
        <v>3849.8822918955671</v>
      </c>
      <c r="J1901">
        <v>2.0306999999999999</v>
      </c>
      <c r="K1901">
        <v>2.1259999999999999</v>
      </c>
      <c r="L1901">
        <v>3.2755000000000001</v>
      </c>
      <c r="M1901">
        <v>0.2</v>
      </c>
      <c r="N1901" t="s">
        <v>3183</v>
      </c>
      <c r="O1901" t="s">
        <v>3183</v>
      </c>
    </row>
    <row r="1902" spans="1:15" x14ac:dyDescent="0.25">
      <c r="A1902" t="str">
        <f t="shared" si="29"/>
        <v>7_SC_3_1</v>
      </c>
      <c r="B1902">
        <v>7</v>
      </c>
      <c r="C1902" t="s">
        <v>481</v>
      </c>
      <c r="D1902">
        <v>3</v>
      </c>
      <c r="E1902">
        <v>1</v>
      </c>
      <c r="F1902">
        <v>169193.50591663711</v>
      </c>
      <c r="G1902">
        <v>3436.2097524459159</v>
      </c>
      <c r="H1902">
        <v>2387.732294926187</v>
      </c>
      <c r="I1902">
        <v>5823.9420473721038</v>
      </c>
      <c r="J1902">
        <v>2.0308999999999999</v>
      </c>
      <c r="K1902">
        <v>2.177</v>
      </c>
      <c r="L1902">
        <v>3.3125</v>
      </c>
      <c r="M1902">
        <v>0.2</v>
      </c>
      <c r="N1902" t="s">
        <v>3183</v>
      </c>
      <c r="O1902" t="s">
        <v>3183</v>
      </c>
    </row>
    <row r="1903" spans="1:15" x14ac:dyDescent="0.25">
      <c r="A1903" t="str">
        <f t="shared" si="29"/>
        <v>7_SC_4_1</v>
      </c>
      <c r="B1903">
        <v>7</v>
      </c>
      <c r="C1903" t="s">
        <v>481</v>
      </c>
      <c r="D1903">
        <v>4</v>
      </c>
      <c r="E1903">
        <v>1</v>
      </c>
      <c r="F1903">
        <v>225864.54510715249</v>
      </c>
      <c r="G1903">
        <v>4623.9850954457324</v>
      </c>
      <c r="H1903">
        <v>3258.7042150120692</v>
      </c>
      <c r="I1903">
        <v>7882.6893104578012</v>
      </c>
      <c r="J1903">
        <v>2.0472000000000001</v>
      </c>
      <c r="K1903">
        <v>2.2290000000000001</v>
      </c>
      <c r="L1903">
        <v>3.3605</v>
      </c>
      <c r="M1903">
        <v>0.2</v>
      </c>
      <c r="N1903" t="s">
        <v>3183</v>
      </c>
      <c r="O1903" t="s">
        <v>3183</v>
      </c>
    </row>
    <row r="1904" spans="1:15" x14ac:dyDescent="0.25">
      <c r="A1904" t="str">
        <f t="shared" si="29"/>
        <v>8_SC_1_1</v>
      </c>
      <c r="B1904">
        <v>8</v>
      </c>
      <c r="C1904" t="s">
        <v>481</v>
      </c>
      <c r="D1904">
        <v>1</v>
      </c>
      <c r="E1904">
        <v>1</v>
      </c>
      <c r="F1904">
        <v>68858.179317372065</v>
      </c>
      <c r="G1904">
        <v>1423.0204288969439</v>
      </c>
      <c r="H1904">
        <v>900.5756863486971</v>
      </c>
      <c r="I1904">
        <v>2323.5961152456421</v>
      </c>
      <c r="J1904">
        <v>2.0666000000000002</v>
      </c>
      <c r="K1904">
        <v>2.4609999999999999</v>
      </c>
      <c r="L1904">
        <v>3.2682000000000002</v>
      </c>
      <c r="M1904">
        <v>0.2</v>
      </c>
      <c r="N1904" t="s">
        <v>3183</v>
      </c>
      <c r="O1904" t="s">
        <v>3183</v>
      </c>
    </row>
    <row r="1905" spans="1:15" x14ac:dyDescent="0.25">
      <c r="A1905" t="str">
        <f t="shared" si="29"/>
        <v>8_SC_2_1</v>
      </c>
      <c r="B1905">
        <v>8</v>
      </c>
      <c r="C1905" t="s">
        <v>481</v>
      </c>
      <c r="D1905">
        <v>2</v>
      </c>
      <c r="E1905">
        <v>1</v>
      </c>
      <c r="F1905">
        <v>137336.41410251381</v>
      </c>
      <c r="G1905">
        <v>2788.854018825557</v>
      </c>
      <c r="H1905">
        <v>1843.0354340801921</v>
      </c>
      <c r="I1905">
        <v>4631.8894529057488</v>
      </c>
      <c r="J1905">
        <v>2.0306999999999999</v>
      </c>
      <c r="K1905">
        <v>2.5209999999999999</v>
      </c>
      <c r="L1905">
        <v>3.2662</v>
      </c>
      <c r="M1905">
        <v>0.2</v>
      </c>
      <c r="N1905" t="s">
        <v>3183</v>
      </c>
      <c r="O1905" t="s">
        <v>3183</v>
      </c>
    </row>
    <row r="1906" spans="1:15" x14ac:dyDescent="0.25">
      <c r="A1906" t="str">
        <f t="shared" si="29"/>
        <v>8_SC_3_1</v>
      </c>
      <c r="B1906">
        <v>8</v>
      </c>
      <c r="C1906" t="s">
        <v>481</v>
      </c>
      <c r="D1906">
        <v>3</v>
      </c>
      <c r="E1906">
        <v>1</v>
      </c>
      <c r="F1906">
        <v>205502.08911408891</v>
      </c>
      <c r="G1906">
        <v>4173.6133957160664</v>
      </c>
      <c r="H1906">
        <v>2833.8340080930579</v>
      </c>
      <c r="I1906">
        <v>7007.4474038091248</v>
      </c>
      <c r="J1906">
        <v>2.0308999999999999</v>
      </c>
      <c r="K1906">
        <v>2.5830000000000002</v>
      </c>
      <c r="L1906">
        <v>3.3031999999999999</v>
      </c>
      <c r="M1906">
        <v>0.2</v>
      </c>
      <c r="N1906" t="s">
        <v>3183</v>
      </c>
      <c r="O1906" t="s">
        <v>3183</v>
      </c>
    </row>
    <row r="1907" spans="1:15" x14ac:dyDescent="0.25">
      <c r="A1907" t="str">
        <f t="shared" si="29"/>
        <v>8_SC_4_1</v>
      </c>
      <c r="B1907">
        <v>8</v>
      </c>
      <c r="C1907" t="s">
        <v>481</v>
      </c>
      <c r="D1907">
        <v>4</v>
      </c>
      <c r="E1907">
        <v>1</v>
      </c>
      <c r="F1907">
        <v>274334.61837000138</v>
      </c>
      <c r="G1907">
        <v>5616.2829181794796</v>
      </c>
      <c r="H1907">
        <v>3869.6544511692809</v>
      </c>
      <c r="I1907">
        <v>9485.9373693487614</v>
      </c>
      <c r="J1907">
        <v>2.0472000000000001</v>
      </c>
      <c r="K1907">
        <v>2.6469999999999998</v>
      </c>
      <c r="L1907">
        <v>3.3512</v>
      </c>
      <c r="M1907">
        <v>0.2</v>
      </c>
      <c r="N1907" t="s">
        <v>3183</v>
      </c>
      <c r="O1907" t="s">
        <v>3183</v>
      </c>
    </row>
    <row r="1908" spans="1:15" x14ac:dyDescent="0.25">
      <c r="A1908" t="str">
        <f t="shared" si="29"/>
        <v>9_SC_1_1</v>
      </c>
      <c r="B1908">
        <v>9</v>
      </c>
      <c r="C1908" t="s">
        <v>481</v>
      </c>
      <c r="D1908">
        <v>1</v>
      </c>
      <c r="E1908">
        <v>1</v>
      </c>
      <c r="F1908">
        <v>81141.741458413249</v>
      </c>
      <c r="G1908">
        <v>1660.129143826598</v>
      </c>
      <c r="H1908">
        <v>805.58990838951559</v>
      </c>
      <c r="I1908">
        <v>2465.7190522161141</v>
      </c>
      <c r="J1908">
        <v>2.0459999999999998</v>
      </c>
      <c r="K1908">
        <v>2.2010000000000001</v>
      </c>
      <c r="L1908">
        <v>2.7456</v>
      </c>
      <c r="M1908">
        <v>0.65</v>
      </c>
      <c r="N1908" t="s">
        <v>3183</v>
      </c>
      <c r="O1908" t="s">
        <v>3183</v>
      </c>
    </row>
    <row r="1909" spans="1:15" x14ac:dyDescent="0.25">
      <c r="A1909" t="str">
        <f t="shared" si="29"/>
        <v>9_SC_2_1</v>
      </c>
      <c r="B1909">
        <v>9</v>
      </c>
      <c r="C1909" t="s">
        <v>481</v>
      </c>
      <c r="D1909">
        <v>2</v>
      </c>
      <c r="E1909">
        <v>1</v>
      </c>
      <c r="F1909">
        <v>161931.1661534544</v>
      </c>
      <c r="G1909">
        <v>3256.1293551637168</v>
      </c>
      <c r="H1909">
        <v>1638.827972992279</v>
      </c>
      <c r="I1909">
        <v>4894.957328155996</v>
      </c>
      <c r="J1909">
        <v>2.0108000000000001</v>
      </c>
      <c r="K1909">
        <v>2.242</v>
      </c>
      <c r="L1909">
        <v>2.7294</v>
      </c>
      <c r="M1909">
        <v>0.65</v>
      </c>
      <c r="N1909" t="s">
        <v>3183</v>
      </c>
      <c r="O1909" t="s">
        <v>3183</v>
      </c>
    </row>
    <row r="1910" spans="1:15" x14ac:dyDescent="0.25">
      <c r="A1910" t="str">
        <f t="shared" si="29"/>
        <v>9_SC_3_1</v>
      </c>
      <c r="B1910">
        <v>9</v>
      </c>
      <c r="C1910" t="s">
        <v>481</v>
      </c>
      <c r="D1910">
        <v>3</v>
      </c>
      <c r="E1910">
        <v>1</v>
      </c>
      <c r="F1910">
        <v>242423.3795185081</v>
      </c>
      <c r="G1910">
        <v>4874.3431687706716</v>
      </c>
      <c r="H1910">
        <v>2512.3285442581091</v>
      </c>
      <c r="I1910">
        <v>7386.6717130287816</v>
      </c>
      <c r="J1910">
        <v>2.0106999999999999</v>
      </c>
      <c r="K1910">
        <v>2.29</v>
      </c>
      <c r="L1910">
        <v>2.7528999999999999</v>
      </c>
      <c r="M1910">
        <v>0.65</v>
      </c>
      <c r="N1910" t="s">
        <v>3183</v>
      </c>
      <c r="O1910" t="s">
        <v>3183</v>
      </c>
    </row>
    <row r="1911" spans="1:15" x14ac:dyDescent="0.25">
      <c r="A1911" t="str">
        <f t="shared" si="29"/>
        <v>9_SC_4_1</v>
      </c>
      <c r="B1911">
        <v>9</v>
      </c>
      <c r="C1911" t="s">
        <v>481</v>
      </c>
      <c r="D1911">
        <v>4</v>
      </c>
      <c r="E1911">
        <v>1</v>
      </c>
      <c r="F1911">
        <v>323441.75436098158</v>
      </c>
      <c r="G1911">
        <v>6552.5847126865974</v>
      </c>
      <c r="H1911">
        <v>3425.0573860427371</v>
      </c>
      <c r="I1911">
        <v>9977.6420987293332</v>
      </c>
      <c r="J1911">
        <v>2.0259</v>
      </c>
      <c r="K1911">
        <v>2.343</v>
      </c>
      <c r="L1911">
        <v>2.7909999999999999</v>
      </c>
      <c r="M1911">
        <v>0.65</v>
      </c>
      <c r="N1911" t="s">
        <v>3183</v>
      </c>
      <c r="O1911" t="s">
        <v>3183</v>
      </c>
    </row>
    <row r="1912" spans="1:15" x14ac:dyDescent="0.25">
      <c r="A1912" t="str">
        <f t="shared" si="29"/>
        <v>10_SC_1_1</v>
      </c>
      <c r="B1912">
        <v>10</v>
      </c>
      <c r="C1912" t="s">
        <v>481</v>
      </c>
      <c r="D1912">
        <v>1</v>
      </c>
      <c r="E1912">
        <v>1</v>
      </c>
      <c r="F1912">
        <v>95040.004263874347</v>
      </c>
      <c r="G1912">
        <v>1944.4823104853699</v>
      </c>
      <c r="H1912">
        <v>900.17535215524515</v>
      </c>
      <c r="I1912">
        <v>2844.6576626406149</v>
      </c>
      <c r="J1912">
        <v>2.0459999999999998</v>
      </c>
      <c r="K1912">
        <v>2.4590000000000001</v>
      </c>
      <c r="L1912">
        <v>2.7427999999999999</v>
      </c>
      <c r="M1912">
        <v>0.65</v>
      </c>
      <c r="N1912" t="s">
        <v>3183</v>
      </c>
      <c r="O1912" t="s">
        <v>3183</v>
      </c>
    </row>
    <row r="1913" spans="1:15" x14ac:dyDescent="0.25">
      <c r="A1913" t="str">
        <f t="shared" si="29"/>
        <v>10_SC_2_1</v>
      </c>
      <c r="B1913">
        <v>10</v>
      </c>
      <c r="C1913" t="s">
        <v>481</v>
      </c>
      <c r="D1913">
        <v>2</v>
      </c>
      <c r="E1913">
        <v>1</v>
      </c>
      <c r="F1913">
        <v>189667.34562341261</v>
      </c>
      <c r="G1913">
        <v>3813.8514436135411</v>
      </c>
      <c r="H1913">
        <v>1832.7026743605211</v>
      </c>
      <c r="I1913">
        <v>5646.5541179740621</v>
      </c>
      <c r="J1913">
        <v>2.0108000000000001</v>
      </c>
      <c r="K1913">
        <v>2.5070000000000001</v>
      </c>
      <c r="L1913">
        <v>2.7265999999999999</v>
      </c>
      <c r="M1913">
        <v>0.65</v>
      </c>
      <c r="N1913" t="s">
        <v>3183</v>
      </c>
      <c r="O1913" t="s">
        <v>3183</v>
      </c>
    </row>
    <row r="1914" spans="1:15" x14ac:dyDescent="0.25">
      <c r="A1914" t="str">
        <f t="shared" si="29"/>
        <v>10_SC_3_1</v>
      </c>
      <c r="B1914">
        <v>10</v>
      </c>
      <c r="C1914" t="s">
        <v>481</v>
      </c>
      <c r="D1914">
        <v>3</v>
      </c>
      <c r="E1914">
        <v>1</v>
      </c>
      <c r="F1914">
        <v>283946.56817798573</v>
      </c>
      <c r="G1914">
        <v>5709.2390083959453</v>
      </c>
      <c r="H1914">
        <v>2811.221708276491</v>
      </c>
      <c r="I1914">
        <v>8520.4607166724363</v>
      </c>
      <c r="J1914">
        <v>2.0106999999999999</v>
      </c>
      <c r="K1914">
        <v>2.5630000000000002</v>
      </c>
      <c r="L1914">
        <v>2.7496</v>
      </c>
      <c r="M1914">
        <v>0.65</v>
      </c>
      <c r="N1914" t="s">
        <v>3183</v>
      </c>
      <c r="O1914" t="s">
        <v>3183</v>
      </c>
    </row>
    <row r="1915" spans="1:15" x14ac:dyDescent="0.25">
      <c r="A1915" t="str">
        <f t="shared" si="29"/>
        <v>10_SC_4_1</v>
      </c>
      <c r="B1915">
        <v>10</v>
      </c>
      <c r="C1915" t="s">
        <v>481</v>
      </c>
      <c r="D1915">
        <v>4</v>
      </c>
      <c r="E1915">
        <v>1</v>
      </c>
      <c r="F1915">
        <v>378842.07512772572</v>
      </c>
      <c r="G1915">
        <v>7674.9360790131368</v>
      </c>
      <c r="H1915">
        <v>3834.390849307827</v>
      </c>
      <c r="I1915">
        <v>11509.326928320959</v>
      </c>
      <c r="J1915">
        <v>2.0259</v>
      </c>
      <c r="K1915">
        <v>2.6230000000000002</v>
      </c>
      <c r="L1915">
        <v>2.7871999999999999</v>
      </c>
      <c r="M1915">
        <v>0.65</v>
      </c>
      <c r="N1915" t="s">
        <v>3183</v>
      </c>
      <c r="O1915" t="s">
        <v>3183</v>
      </c>
    </row>
    <row r="1916" spans="1:15" x14ac:dyDescent="0.25">
      <c r="A1916" t="str">
        <f t="shared" si="29"/>
        <v>11_SC_1_1</v>
      </c>
      <c r="B1916">
        <v>11</v>
      </c>
      <c r="C1916" t="s">
        <v>481</v>
      </c>
      <c r="D1916">
        <v>1</v>
      </c>
      <c r="E1916">
        <v>1</v>
      </c>
      <c r="F1916">
        <v>116605.5823756969</v>
      </c>
      <c r="G1916">
        <v>2385.7058297668082</v>
      </c>
      <c r="H1916">
        <v>1046.8629471478589</v>
      </c>
      <c r="I1916">
        <v>3432.5687769146671</v>
      </c>
      <c r="J1916">
        <v>2.0459999999999998</v>
      </c>
      <c r="K1916">
        <v>2.86</v>
      </c>
      <c r="L1916">
        <v>2.7397</v>
      </c>
      <c r="M1916">
        <v>0.65</v>
      </c>
      <c r="N1916" t="s">
        <v>3183</v>
      </c>
      <c r="O1916" t="s">
        <v>3183</v>
      </c>
    </row>
    <row r="1917" spans="1:15" x14ac:dyDescent="0.25">
      <c r="A1917" t="str">
        <f t="shared" si="29"/>
        <v>11_SC_2_1</v>
      </c>
      <c r="B1917">
        <v>11</v>
      </c>
      <c r="C1917" t="s">
        <v>481</v>
      </c>
      <c r="D1917">
        <v>2</v>
      </c>
      <c r="E1917">
        <v>1</v>
      </c>
      <c r="F1917">
        <v>232704.86428710341</v>
      </c>
      <c r="G1917">
        <v>4679.2545109974326</v>
      </c>
      <c r="H1917">
        <v>2133.3727620756772</v>
      </c>
      <c r="I1917">
        <v>6812.6272730731098</v>
      </c>
      <c r="J1917">
        <v>2.0108000000000001</v>
      </c>
      <c r="K1917">
        <v>2.9180000000000001</v>
      </c>
      <c r="L1917">
        <v>2.7233999999999998</v>
      </c>
      <c r="M1917">
        <v>0.65</v>
      </c>
      <c r="N1917" t="s">
        <v>3183</v>
      </c>
      <c r="O1917" t="s">
        <v>3183</v>
      </c>
    </row>
    <row r="1918" spans="1:15" x14ac:dyDescent="0.25">
      <c r="A1918" t="str">
        <f t="shared" si="29"/>
        <v>11_SC_3_1</v>
      </c>
      <c r="B1918">
        <v>11</v>
      </c>
      <c r="C1918" t="s">
        <v>481</v>
      </c>
      <c r="D1918">
        <v>3</v>
      </c>
      <c r="E1918">
        <v>1</v>
      </c>
      <c r="F1918">
        <v>348377.03556964069</v>
      </c>
      <c r="G1918">
        <v>7004.7254801008639</v>
      </c>
      <c r="H1918">
        <v>3274.7594117965232</v>
      </c>
      <c r="I1918">
        <v>10279.484891897389</v>
      </c>
      <c r="J1918">
        <v>2.0106999999999999</v>
      </c>
      <c r="K1918">
        <v>2.9849999999999999</v>
      </c>
      <c r="L1918">
        <v>2.746</v>
      </c>
      <c r="M1918">
        <v>0.65</v>
      </c>
      <c r="N1918" t="s">
        <v>3183</v>
      </c>
      <c r="O1918" t="s">
        <v>3183</v>
      </c>
    </row>
    <row r="1919" spans="1:15" x14ac:dyDescent="0.25">
      <c r="A1919" t="str">
        <f t="shared" si="29"/>
        <v>11_SC_4_1</v>
      </c>
      <c r="B1919">
        <v>11</v>
      </c>
      <c r="C1919" t="s">
        <v>481</v>
      </c>
      <c r="D1919">
        <v>4</v>
      </c>
      <c r="E1919">
        <v>1</v>
      </c>
      <c r="F1919">
        <v>464805.33266850212</v>
      </c>
      <c r="G1919">
        <v>9416.4599225481124</v>
      </c>
      <c r="H1919">
        <v>4469.2046101341948</v>
      </c>
      <c r="I1919">
        <v>13885.664532682311</v>
      </c>
      <c r="J1919">
        <v>2.0259</v>
      </c>
      <c r="K1919">
        <v>3.0569999999999999</v>
      </c>
      <c r="L1919">
        <v>2.7829999999999999</v>
      </c>
      <c r="M1919">
        <v>0.65</v>
      </c>
      <c r="N1919" t="s">
        <v>3183</v>
      </c>
      <c r="O1919" t="s">
        <v>3183</v>
      </c>
    </row>
    <row r="1920" spans="1:15" x14ac:dyDescent="0.25">
      <c r="A1920" t="str">
        <f t="shared" si="29"/>
        <v>12_SC_1_1</v>
      </c>
      <c r="B1920">
        <v>12</v>
      </c>
      <c r="C1920" t="s">
        <v>481</v>
      </c>
      <c r="D1920">
        <v>1</v>
      </c>
      <c r="E1920">
        <v>1</v>
      </c>
      <c r="F1920">
        <v>141681.83599409519</v>
      </c>
      <c r="G1920">
        <v>2898.7564335824331</v>
      </c>
      <c r="H1920">
        <v>1217.597688860574</v>
      </c>
      <c r="I1920">
        <v>4116.3541224430064</v>
      </c>
      <c r="J1920">
        <v>2.0459999999999998</v>
      </c>
      <c r="K1920">
        <v>3.327</v>
      </c>
      <c r="L1920">
        <v>2.7374000000000001</v>
      </c>
      <c r="M1920">
        <v>0.65</v>
      </c>
      <c r="N1920" t="s">
        <v>3183</v>
      </c>
      <c r="O1920" t="s">
        <v>3183</v>
      </c>
    </row>
    <row r="1921" spans="1:15" x14ac:dyDescent="0.25">
      <c r="A1921" t="str">
        <f t="shared" si="29"/>
        <v>12_SC_2_1</v>
      </c>
      <c r="B1921">
        <v>12</v>
      </c>
      <c r="C1921" t="s">
        <v>481</v>
      </c>
      <c r="D1921">
        <v>2</v>
      </c>
      <c r="E1921">
        <v>1</v>
      </c>
      <c r="F1921">
        <v>282748.49064023228</v>
      </c>
      <c r="G1921">
        <v>5685.5371474903313</v>
      </c>
      <c r="H1921">
        <v>2483.3330281047929</v>
      </c>
      <c r="I1921">
        <v>8168.8701755951242</v>
      </c>
      <c r="J1921">
        <v>2.0108000000000001</v>
      </c>
      <c r="K1921">
        <v>3.3969999999999998</v>
      </c>
      <c r="L1921">
        <v>2.7210000000000001</v>
      </c>
      <c r="M1921">
        <v>0.65</v>
      </c>
      <c r="N1921" t="s">
        <v>3183</v>
      </c>
      <c r="O1921" t="s">
        <v>3183</v>
      </c>
    </row>
    <row r="1922" spans="1:15" x14ac:dyDescent="0.25">
      <c r="A1922" t="str">
        <f t="shared" si="29"/>
        <v>12_SC_3_1</v>
      </c>
      <c r="B1922">
        <v>12</v>
      </c>
      <c r="C1922" t="s">
        <v>481</v>
      </c>
      <c r="D1922">
        <v>3</v>
      </c>
      <c r="E1922">
        <v>1</v>
      </c>
      <c r="F1922">
        <v>423296.18369947199</v>
      </c>
      <c r="G1922">
        <v>8511.1050983623991</v>
      </c>
      <c r="H1922">
        <v>3814.286902778857</v>
      </c>
      <c r="I1922">
        <v>12325.392001141259</v>
      </c>
      <c r="J1922">
        <v>2.0106999999999999</v>
      </c>
      <c r="K1922">
        <v>3.4769999999999999</v>
      </c>
      <c r="L1922">
        <v>2.7433000000000001</v>
      </c>
      <c r="M1922">
        <v>0.65</v>
      </c>
      <c r="N1922" t="s">
        <v>3183</v>
      </c>
      <c r="O1922" t="s">
        <v>3183</v>
      </c>
    </row>
    <row r="1923" spans="1:15" x14ac:dyDescent="0.25">
      <c r="A1923" t="str">
        <f t="shared" si="29"/>
        <v>12_SC_4_1</v>
      </c>
      <c r="B1923">
        <v>12</v>
      </c>
      <c r="C1923" t="s">
        <v>481</v>
      </c>
      <c r="D1923">
        <v>4</v>
      </c>
      <c r="E1923">
        <v>1</v>
      </c>
      <c r="F1923">
        <v>564762.60887870716</v>
      </c>
      <c r="G1923">
        <v>11441.48764758878</v>
      </c>
      <c r="H1923">
        <v>5208.086200604228</v>
      </c>
      <c r="I1923">
        <v>16649.573848193009</v>
      </c>
      <c r="J1923">
        <v>2.0259</v>
      </c>
      <c r="K1923">
        <v>3.5619999999999998</v>
      </c>
      <c r="L1923">
        <v>2.7797999999999998</v>
      </c>
      <c r="M1923">
        <v>0.65</v>
      </c>
      <c r="N1923" t="s">
        <v>3183</v>
      </c>
      <c r="O1923" t="s">
        <v>3183</v>
      </c>
    </row>
    <row r="1924" spans="1:15" x14ac:dyDescent="0.25">
      <c r="A1924" t="str">
        <f t="shared" si="29"/>
        <v>13_SC_1_1</v>
      </c>
      <c r="B1924">
        <v>13</v>
      </c>
      <c r="C1924" t="s">
        <v>481</v>
      </c>
      <c r="D1924">
        <v>1</v>
      </c>
      <c r="E1924">
        <v>1</v>
      </c>
      <c r="F1924">
        <v>166758.0896124935</v>
      </c>
      <c r="G1924">
        <v>3411.8070373980572</v>
      </c>
      <c r="H1924">
        <v>1388.332430573289</v>
      </c>
      <c r="I1924">
        <v>4800.1394679713467</v>
      </c>
      <c r="J1924">
        <v>2.0459999999999998</v>
      </c>
      <c r="K1924">
        <v>3.7930000000000001</v>
      </c>
      <c r="L1924">
        <v>2.7357999999999998</v>
      </c>
      <c r="M1924">
        <v>0.65</v>
      </c>
      <c r="N1924" t="s">
        <v>3183</v>
      </c>
      <c r="O1924" t="s">
        <v>3183</v>
      </c>
    </row>
    <row r="1925" spans="1:15" x14ac:dyDescent="0.25">
      <c r="A1925" t="str">
        <f t="shared" si="29"/>
        <v>13_SC_2_1</v>
      </c>
      <c r="B1925">
        <v>13</v>
      </c>
      <c r="C1925" t="s">
        <v>481</v>
      </c>
      <c r="D1925">
        <v>2</v>
      </c>
      <c r="E1925">
        <v>1</v>
      </c>
      <c r="F1925">
        <v>332792.11699336121</v>
      </c>
      <c r="G1925">
        <v>6691.8197839832283</v>
      </c>
      <c r="H1925">
        <v>2833.2932941339091</v>
      </c>
      <c r="I1925">
        <v>9525.1130781171378</v>
      </c>
      <c r="J1925">
        <v>2.0108000000000001</v>
      </c>
      <c r="K1925">
        <v>3.8759999999999999</v>
      </c>
      <c r="L1925">
        <v>2.7193999999999998</v>
      </c>
      <c r="M1925">
        <v>0.65</v>
      </c>
      <c r="N1925" t="s">
        <v>3183</v>
      </c>
      <c r="O1925" t="s">
        <v>3183</v>
      </c>
    </row>
    <row r="1926" spans="1:15" x14ac:dyDescent="0.25">
      <c r="A1926" t="str">
        <f t="shared" si="29"/>
        <v>13_SC_3_1</v>
      </c>
      <c r="B1926">
        <v>13</v>
      </c>
      <c r="C1926" t="s">
        <v>481</v>
      </c>
      <c r="D1926">
        <v>3</v>
      </c>
      <c r="E1926">
        <v>1</v>
      </c>
      <c r="F1926">
        <v>498215.33182930318</v>
      </c>
      <c r="G1926">
        <v>10017.484716623931</v>
      </c>
      <c r="H1926">
        <v>4353.8143937611894</v>
      </c>
      <c r="I1926">
        <v>14371.29911038512</v>
      </c>
      <c r="J1926">
        <v>2.0106999999999999</v>
      </c>
      <c r="K1926">
        <v>3.9689999999999999</v>
      </c>
      <c r="L1926">
        <v>2.7414000000000001</v>
      </c>
      <c r="M1926">
        <v>0.65</v>
      </c>
      <c r="N1926" t="s">
        <v>3183</v>
      </c>
      <c r="O1926" t="s">
        <v>3183</v>
      </c>
    </row>
    <row r="1927" spans="1:15" x14ac:dyDescent="0.25">
      <c r="A1927" t="str">
        <f t="shared" si="29"/>
        <v>13_SC_4_1</v>
      </c>
      <c r="B1927">
        <v>13</v>
      </c>
      <c r="C1927" t="s">
        <v>481</v>
      </c>
      <c r="D1927">
        <v>4</v>
      </c>
      <c r="E1927">
        <v>1</v>
      </c>
      <c r="F1927">
        <v>664719.88508891221</v>
      </c>
      <c r="G1927">
        <v>13466.51537262945</v>
      </c>
      <c r="H1927">
        <v>5946.9677910742639</v>
      </c>
      <c r="I1927">
        <v>19413.48316370371</v>
      </c>
      <c r="J1927">
        <v>2.0259</v>
      </c>
      <c r="K1927">
        <v>4.0679999999999996</v>
      </c>
      <c r="L1927">
        <v>2.7776000000000001</v>
      </c>
      <c r="M1927">
        <v>0.65</v>
      </c>
      <c r="N1927" t="s">
        <v>3183</v>
      </c>
      <c r="O1927" t="s">
        <v>3183</v>
      </c>
    </row>
    <row r="1928" spans="1:15" x14ac:dyDescent="0.25">
      <c r="A1928" t="str">
        <f t="shared" ref="A1928:A1991" si="30">B1928&amp;"_"&amp;C1928&amp;"_"&amp;D1928&amp;"_"&amp;E1928</f>
        <v>14_SC_1_1</v>
      </c>
      <c r="B1928">
        <v>14</v>
      </c>
      <c r="C1928" t="s">
        <v>481</v>
      </c>
      <c r="D1928">
        <v>1</v>
      </c>
      <c r="E1928">
        <v>1</v>
      </c>
      <c r="F1928">
        <v>191834.34323089189</v>
      </c>
      <c r="G1928">
        <v>3924.8576412136831</v>
      </c>
      <c r="H1928">
        <v>1559.0671722860041</v>
      </c>
      <c r="I1928">
        <v>5483.9248134996869</v>
      </c>
      <c r="J1928">
        <v>2.0459999999999998</v>
      </c>
      <c r="K1928">
        <v>4.26</v>
      </c>
      <c r="L1928">
        <v>2.7347000000000001</v>
      </c>
      <c r="M1928">
        <v>0.65</v>
      </c>
      <c r="N1928" t="s">
        <v>3183</v>
      </c>
      <c r="O1928" t="s">
        <v>3183</v>
      </c>
    </row>
    <row r="1929" spans="1:15" x14ac:dyDescent="0.25">
      <c r="A1929" t="str">
        <f t="shared" si="30"/>
        <v>14_SC_2_1</v>
      </c>
      <c r="B1929">
        <v>14</v>
      </c>
      <c r="C1929" t="s">
        <v>481</v>
      </c>
      <c r="D1929">
        <v>2</v>
      </c>
      <c r="E1929">
        <v>1</v>
      </c>
      <c r="F1929">
        <v>382835.74334649002</v>
      </c>
      <c r="G1929">
        <v>7698.1024204761252</v>
      </c>
      <c r="H1929">
        <v>3183.2535601630238</v>
      </c>
      <c r="I1929">
        <v>10881.355980639149</v>
      </c>
      <c r="J1929">
        <v>2.0108000000000001</v>
      </c>
      <c r="K1929">
        <v>4.3550000000000004</v>
      </c>
      <c r="L1929">
        <v>2.7181999999999999</v>
      </c>
      <c r="M1929">
        <v>0.65</v>
      </c>
      <c r="N1929" t="s">
        <v>3183</v>
      </c>
      <c r="O1929" t="s">
        <v>3183</v>
      </c>
    </row>
    <row r="1930" spans="1:15" x14ac:dyDescent="0.25">
      <c r="A1930" t="str">
        <f t="shared" si="30"/>
        <v>14_SC_3_1</v>
      </c>
      <c r="B1930">
        <v>14</v>
      </c>
      <c r="C1930" t="s">
        <v>481</v>
      </c>
      <c r="D1930">
        <v>3</v>
      </c>
      <c r="E1930">
        <v>1</v>
      </c>
      <c r="F1930">
        <v>573134.47995913448</v>
      </c>
      <c r="G1930">
        <v>11523.864334885469</v>
      </c>
      <c r="H1930">
        <v>4893.3418847435223</v>
      </c>
      <c r="I1930">
        <v>16417.206219628992</v>
      </c>
      <c r="J1930">
        <v>2.0106999999999999</v>
      </c>
      <c r="K1930">
        <v>4.4610000000000003</v>
      </c>
      <c r="L1930">
        <v>2.74</v>
      </c>
      <c r="M1930">
        <v>0.65</v>
      </c>
      <c r="N1930" t="s">
        <v>3183</v>
      </c>
      <c r="O1930" t="s">
        <v>3183</v>
      </c>
    </row>
    <row r="1931" spans="1:15" x14ac:dyDescent="0.25">
      <c r="A1931" t="str">
        <f t="shared" si="30"/>
        <v>14_SC_4_1</v>
      </c>
      <c r="B1931">
        <v>14</v>
      </c>
      <c r="C1931" t="s">
        <v>481</v>
      </c>
      <c r="D1931">
        <v>4</v>
      </c>
      <c r="E1931">
        <v>1</v>
      </c>
      <c r="F1931">
        <v>764677.16129911738</v>
      </c>
      <c r="G1931">
        <v>15491.543097670119</v>
      </c>
      <c r="H1931">
        <v>6685.849381544298</v>
      </c>
      <c r="I1931">
        <v>22177.392479214421</v>
      </c>
      <c r="J1931">
        <v>2.0259</v>
      </c>
      <c r="K1931">
        <v>4.5730000000000004</v>
      </c>
      <c r="L1931">
        <v>2.7759999999999998</v>
      </c>
      <c r="M1931">
        <v>0.65</v>
      </c>
      <c r="N1931" t="s">
        <v>3183</v>
      </c>
      <c r="O1931" t="s">
        <v>3183</v>
      </c>
    </row>
    <row r="1932" spans="1:15" x14ac:dyDescent="0.25">
      <c r="A1932" t="str">
        <f t="shared" si="30"/>
        <v>15_SC_1_1</v>
      </c>
      <c r="B1932">
        <v>15</v>
      </c>
      <c r="C1932" t="s">
        <v>481</v>
      </c>
      <c r="D1932">
        <v>1</v>
      </c>
      <c r="E1932">
        <v>1</v>
      </c>
      <c r="F1932">
        <v>233210.1617012491</v>
      </c>
      <c r="G1932">
        <v>4771.3911375094631</v>
      </c>
      <c r="H1932">
        <v>1841.2203604685189</v>
      </c>
      <c r="I1932">
        <v>6612.6114979779813</v>
      </c>
      <c r="J1932">
        <v>2.0459999999999998</v>
      </c>
      <c r="K1932">
        <v>5.0309999999999997</v>
      </c>
      <c r="L1932">
        <v>2.7334999999999998</v>
      </c>
      <c r="M1932">
        <v>0.65</v>
      </c>
      <c r="N1932" t="s">
        <v>3183</v>
      </c>
      <c r="O1932" t="s">
        <v>3183</v>
      </c>
    </row>
    <row r="1933" spans="1:15" x14ac:dyDescent="0.25">
      <c r="A1933" t="str">
        <f t="shared" si="30"/>
        <v>15_SC_2_1</v>
      </c>
      <c r="B1933">
        <v>15</v>
      </c>
      <c r="C1933" t="s">
        <v>481</v>
      </c>
      <c r="D1933">
        <v>2</v>
      </c>
      <c r="E1933">
        <v>1</v>
      </c>
      <c r="F1933">
        <v>465407.72682915273</v>
      </c>
      <c r="G1933">
        <v>9358.4687706894056</v>
      </c>
      <c r="H1933">
        <v>3761.5916523801538</v>
      </c>
      <c r="I1933">
        <v>13120.060423069561</v>
      </c>
      <c r="J1933">
        <v>2.0108000000000001</v>
      </c>
      <c r="K1933">
        <v>5.1459999999999999</v>
      </c>
      <c r="L1933">
        <v>2.7170000000000001</v>
      </c>
      <c r="M1933">
        <v>0.65</v>
      </c>
      <c r="N1933" t="s">
        <v>3183</v>
      </c>
      <c r="O1933" t="s">
        <v>3183</v>
      </c>
    </row>
    <row r="1934" spans="1:15" x14ac:dyDescent="0.25">
      <c r="A1934" t="str">
        <f t="shared" si="30"/>
        <v>15_SC_3_1</v>
      </c>
      <c r="B1934">
        <v>15</v>
      </c>
      <c r="C1934" t="s">
        <v>481</v>
      </c>
      <c r="D1934">
        <v>3</v>
      </c>
      <c r="E1934">
        <v>1</v>
      </c>
      <c r="F1934">
        <v>696751.07437335607</v>
      </c>
      <c r="G1934">
        <v>14009.390705017</v>
      </c>
      <c r="H1934">
        <v>5784.9553909678471</v>
      </c>
      <c r="I1934">
        <v>19794.346095984849</v>
      </c>
      <c r="J1934">
        <v>2.0106999999999999</v>
      </c>
      <c r="K1934">
        <v>5.2729999999999997</v>
      </c>
      <c r="L1934">
        <v>2.7385999999999999</v>
      </c>
      <c r="M1934">
        <v>0.65</v>
      </c>
      <c r="N1934" t="s">
        <v>3183</v>
      </c>
      <c r="O1934" t="s">
        <v>3183</v>
      </c>
    </row>
    <row r="1935" spans="1:15" x14ac:dyDescent="0.25">
      <c r="A1935" t="str">
        <f t="shared" si="30"/>
        <v>15_SC_4_1</v>
      </c>
      <c r="B1935">
        <v>15</v>
      </c>
      <c r="C1935" t="s">
        <v>481</v>
      </c>
      <c r="D1935">
        <v>4</v>
      </c>
      <c r="E1935">
        <v>1</v>
      </c>
      <c r="F1935">
        <v>929606.66704595578</v>
      </c>
      <c r="G1935">
        <v>18832.838843987221</v>
      </c>
      <c r="H1935">
        <v>7906.9119160299879</v>
      </c>
      <c r="I1935">
        <v>26739.75076001721</v>
      </c>
      <c r="J1935">
        <v>2.0259</v>
      </c>
      <c r="K1935">
        <v>5.4080000000000004</v>
      </c>
      <c r="L1935">
        <v>2.7742</v>
      </c>
      <c r="M1935">
        <v>0.65</v>
      </c>
      <c r="N1935" t="s">
        <v>3183</v>
      </c>
      <c r="O1935" t="s">
        <v>3183</v>
      </c>
    </row>
    <row r="1936" spans="1:15" x14ac:dyDescent="0.25">
      <c r="A1936" t="str">
        <f t="shared" si="30"/>
        <v>16_SC_1_1</v>
      </c>
      <c r="B1936">
        <v>16</v>
      </c>
      <c r="C1936" t="s">
        <v>481</v>
      </c>
      <c r="D1936">
        <v>1</v>
      </c>
      <c r="E1936">
        <v>1</v>
      </c>
      <c r="F1936">
        <v>278798.79077949713</v>
      </c>
      <c r="G1936">
        <v>5704.1171352462688</v>
      </c>
      <c r="H1936">
        <v>2151.428553157818</v>
      </c>
      <c r="I1936">
        <v>7855.5456884040868</v>
      </c>
      <c r="J1936">
        <v>2.0459999999999998</v>
      </c>
      <c r="K1936">
        <v>5.8780000000000001</v>
      </c>
      <c r="L1936">
        <v>2.7323</v>
      </c>
      <c r="M1936">
        <v>0.65</v>
      </c>
      <c r="N1936" t="s">
        <v>3183</v>
      </c>
      <c r="O1936" t="s">
        <v>3183</v>
      </c>
    </row>
    <row r="1937" spans="1:15" x14ac:dyDescent="0.25">
      <c r="A1937" t="str">
        <f t="shared" si="30"/>
        <v>16_SC_2_1</v>
      </c>
      <c r="B1937">
        <v>16</v>
      </c>
      <c r="C1937" t="s">
        <v>481</v>
      </c>
      <c r="D1937">
        <v>2</v>
      </c>
      <c r="E1937">
        <v>1</v>
      </c>
      <c r="F1937">
        <v>556387.03953914088</v>
      </c>
      <c r="G1937">
        <v>11187.89060383349</v>
      </c>
      <c r="H1937">
        <v>4397.4349526302376</v>
      </c>
      <c r="I1937">
        <v>15585.325556463729</v>
      </c>
      <c r="J1937">
        <v>2.0108000000000001</v>
      </c>
      <c r="K1937">
        <v>6.016</v>
      </c>
      <c r="L1937">
        <v>2.7158000000000002</v>
      </c>
      <c r="M1937">
        <v>0.65</v>
      </c>
      <c r="N1937" t="s">
        <v>3183</v>
      </c>
      <c r="O1937" t="s">
        <v>3183</v>
      </c>
    </row>
    <row r="1938" spans="1:15" x14ac:dyDescent="0.25">
      <c r="A1938" t="str">
        <f t="shared" si="30"/>
        <v>16_SC_3_1</v>
      </c>
      <c r="B1938">
        <v>16</v>
      </c>
      <c r="C1938" t="s">
        <v>481</v>
      </c>
      <c r="D1938">
        <v>3</v>
      </c>
      <c r="E1938">
        <v>1</v>
      </c>
      <c r="F1938">
        <v>832954.08567338937</v>
      </c>
      <c r="G1938">
        <v>16747.988851016471</v>
      </c>
      <c r="H1938">
        <v>6765.2236492315224</v>
      </c>
      <c r="I1938">
        <v>23513.212500247992</v>
      </c>
      <c r="J1938">
        <v>2.0106999999999999</v>
      </c>
      <c r="K1938">
        <v>6.1669999999999998</v>
      </c>
      <c r="L1938">
        <v>2.7372999999999998</v>
      </c>
      <c r="M1938">
        <v>0.65</v>
      </c>
      <c r="N1938" t="s">
        <v>3183</v>
      </c>
      <c r="O1938" t="s">
        <v>3183</v>
      </c>
    </row>
    <row r="1939" spans="1:15" x14ac:dyDescent="0.25">
      <c r="A1939" t="str">
        <f t="shared" si="30"/>
        <v>16_SC_4_1</v>
      </c>
      <c r="B1939">
        <v>16</v>
      </c>
      <c r="C1939" t="s">
        <v>481</v>
      </c>
      <c r="D1939">
        <v>4</v>
      </c>
      <c r="E1939">
        <v>1</v>
      </c>
      <c r="F1939">
        <v>1111328.9951961089</v>
      </c>
      <c r="G1939">
        <v>22514.339248111159</v>
      </c>
      <c r="H1939">
        <v>9249.3869184332907</v>
      </c>
      <c r="I1939">
        <v>31763.726166544449</v>
      </c>
      <c r="J1939">
        <v>2.0259</v>
      </c>
      <c r="K1939">
        <v>6.327</v>
      </c>
      <c r="L1939">
        <v>2.7726999999999999</v>
      </c>
      <c r="M1939">
        <v>0.65</v>
      </c>
      <c r="N1939" t="s">
        <v>3183</v>
      </c>
      <c r="O1939" t="s">
        <v>3183</v>
      </c>
    </row>
    <row r="1940" spans="1:15" x14ac:dyDescent="0.25">
      <c r="A1940" t="str">
        <f t="shared" si="30"/>
        <v>17_SC_1_1</v>
      </c>
      <c r="B1940">
        <v>17</v>
      </c>
      <c r="C1940" t="s">
        <v>481</v>
      </c>
      <c r="D1940">
        <v>1</v>
      </c>
      <c r="E1940">
        <v>1</v>
      </c>
      <c r="F1940">
        <v>330989.0088899291</v>
      </c>
      <c r="G1940">
        <v>6510.8743403001863</v>
      </c>
      <c r="H1940">
        <v>2188.6206206327288</v>
      </c>
      <c r="I1940">
        <v>8699.494960932916</v>
      </c>
      <c r="J1940">
        <v>1.9671000000000001</v>
      </c>
      <c r="K1940">
        <v>5.98</v>
      </c>
      <c r="L1940">
        <v>2.5565000000000002</v>
      </c>
      <c r="M1940">
        <v>0.65</v>
      </c>
      <c r="N1940" t="s">
        <v>3183</v>
      </c>
      <c r="O1940" t="s">
        <v>3183</v>
      </c>
    </row>
    <row r="1941" spans="1:15" x14ac:dyDescent="0.25">
      <c r="A1941" t="str">
        <f t="shared" si="30"/>
        <v>17_SC_2_1</v>
      </c>
      <c r="B1941">
        <v>17</v>
      </c>
      <c r="C1941" t="s">
        <v>481</v>
      </c>
      <c r="D1941">
        <v>2</v>
      </c>
      <c r="E1941">
        <v>1</v>
      </c>
      <c r="F1941">
        <v>660626.92535841535</v>
      </c>
      <c r="G1941">
        <v>12768.319832913859</v>
      </c>
      <c r="H1941">
        <v>4480.9244598203277</v>
      </c>
      <c r="I1941">
        <v>17249.244292734191</v>
      </c>
      <c r="J1941">
        <v>1.9328000000000001</v>
      </c>
      <c r="K1941">
        <v>6.13</v>
      </c>
      <c r="L1941">
        <v>2.5390999999999999</v>
      </c>
      <c r="M1941">
        <v>0.65</v>
      </c>
      <c r="N1941" t="s">
        <v>3183</v>
      </c>
      <c r="O1941" t="s">
        <v>3183</v>
      </c>
    </row>
    <row r="1942" spans="1:15" x14ac:dyDescent="0.25">
      <c r="A1942" t="str">
        <f t="shared" si="30"/>
        <v>17_SC_3_1</v>
      </c>
      <c r="B1942">
        <v>17</v>
      </c>
      <c r="C1942" t="s">
        <v>481</v>
      </c>
      <c r="D1942">
        <v>3</v>
      </c>
      <c r="E1942">
        <v>1</v>
      </c>
      <c r="F1942">
        <v>989280.74527418381</v>
      </c>
      <c r="G1942">
        <v>19120.718096582121</v>
      </c>
      <c r="H1942">
        <v>6899.7977729814475</v>
      </c>
      <c r="I1942">
        <v>26020.515869563558</v>
      </c>
      <c r="J1942">
        <v>1.9328000000000001</v>
      </c>
      <c r="K1942">
        <v>6.29</v>
      </c>
      <c r="L1942">
        <v>2.5581999999999998</v>
      </c>
      <c r="M1942">
        <v>0.65</v>
      </c>
      <c r="N1942" t="s">
        <v>3183</v>
      </c>
      <c r="O1942" t="s">
        <v>3183</v>
      </c>
    </row>
    <row r="1943" spans="1:15" x14ac:dyDescent="0.25">
      <c r="A1943" t="str">
        <f t="shared" si="30"/>
        <v>17_SC_4_1</v>
      </c>
      <c r="B1943">
        <v>17</v>
      </c>
      <c r="C1943" t="s">
        <v>481</v>
      </c>
      <c r="D1943">
        <v>4</v>
      </c>
      <c r="E1943">
        <v>1</v>
      </c>
      <c r="F1943">
        <v>1319889.176858448</v>
      </c>
      <c r="G1943">
        <v>25706.453417949779</v>
      </c>
      <c r="H1943">
        <v>9437.8970301059162</v>
      </c>
      <c r="I1943">
        <v>35144.350448055688</v>
      </c>
      <c r="J1943">
        <v>1.9476</v>
      </c>
      <c r="K1943">
        <v>6.4550000000000001</v>
      </c>
      <c r="L1943">
        <v>2.5907</v>
      </c>
      <c r="M1943">
        <v>0.65</v>
      </c>
      <c r="N1943" t="s">
        <v>3183</v>
      </c>
      <c r="O1943" t="s">
        <v>3183</v>
      </c>
    </row>
    <row r="1944" spans="1:15" x14ac:dyDescent="0.25">
      <c r="A1944" t="str">
        <f t="shared" si="30"/>
        <v>18_SC_1_1</v>
      </c>
      <c r="B1944">
        <v>18</v>
      </c>
      <c r="C1944" t="s">
        <v>481</v>
      </c>
      <c r="D1944">
        <v>1</v>
      </c>
      <c r="E1944">
        <v>1</v>
      </c>
      <c r="F1944">
        <v>383588.07241731358</v>
      </c>
      <c r="G1944">
        <v>7545.5488577194483</v>
      </c>
      <c r="H1944">
        <v>2519.669673812783</v>
      </c>
      <c r="I1944">
        <v>10065.218531532229</v>
      </c>
      <c r="J1944">
        <v>1.9671000000000001</v>
      </c>
      <c r="K1944">
        <v>6.8840000000000003</v>
      </c>
      <c r="L1944">
        <v>2.5619000000000001</v>
      </c>
      <c r="M1944">
        <v>0.65</v>
      </c>
      <c r="N1944" t="s">
        <v>3183</v>
      </c>
      <c r="O1944" t="s">
        <v>3183</v>
      </c>
    </row>
    <row r="1945" spans="1:15" x14ac:dyDescent="0.25">
      <c r="A1945" t="str">
        <f t="shared" si="30"/>
        <v>18_SC_2_1</v>
      </c>
      <c r="B1945">
        <v>18</v>
      </c>
      <c r="C1945" t="s">
        <v>481</v>
      </c>
      <c r="D1945">
        <v>2</v>
      </c>
      <c r="E1945">
        <v>1</v>
      </c>
      <c r="F1945">
        <v>765610.34378480678</v>
      </c>
      <c r="G1945">
        <v>14797.39526439667</v>
      </c>
      <c r="H1945">
        <v>5159.4859146091767</v>
      </c>
      <c r="I1945">
        <v>19956.88117900585</v>
      </c>
      <c r="J1945">
        <v>1.9328000000000001</v>
      </c>
      <c r="K1945">
        <v>7.0579999999999998</v>
      </c>
      <c r="L1945">
        <v>2.5446</v>
      </c>
      <c r="M1945">
        <v>0.65</v>
      </c>
      <c r="N1945" t="s">
        <v>3183</v>
      </c>
      <c r="O1945" t="s">
        <v>3183</v>
      </c>
    </row>
    <row r="1946" spans="1:15" x14ac:dyDescent="0.25">
      <c r="A1946" t="str">
        <f t="shared" si="30"/>
        <v>18_SC_3_1</v>
      </c>
      <c r="B1946">
        <v>18</v>
      </c>
      <c r="C1946" t="s">
        <v>481</v>
      </c>
      <c r="D1946">
        <v>3</v>
      </c>
      <c r="E1946">
        <v>1</v>
      </c>
      <c r="F1946">
        <v>1146492.131058899</v>
      </c>
      <c r="G1946">
        <v>22159.283846013968</v>
      </c>
      <c r="H1946">
        <v>7945.9238470457813</v>
      </c>
      <c r="I1946">
        <v>30105.20769305975</v>
      </c>
      <c r="J1946">
        <v>1.9328000000000001</v>
      </c>
      <c r="K1946">
        <v>7.2430000000000003</v>
      </c>
      <c r="L1946">
        <v>2.5636999999999999</v>
      </c>
      <c r="M1946">
        <v>0.65</v>
      </c>
      <c r="N1946" t="s">
        <v>3183</v>
      </c>
      <c r="O1946" t="s">
        <v>3183</v>
      </c>
    </row>
    <row r="1947" spans="1:15" x14ac:dyDescent="0.25">
      <c r="A1947" t="str">
        <f t="shared" si="30"/>
        <v>18_SC_4_1</v>
      </c>
      <c r="B1947">
        <v>18</v>
      </c>
      <c r="C1947" t="s">
        <v>481</v>
      </c>
      <c r="D1947">
        <v>4</v>
      </c>
      <c r="E1947">
        <v>1</v>
      </c>
      <c r="F1947">
        <v>1529639.1467910521</v>
      </c>
      <c r="G1947">
        <v>29791.590205208311</v>
      </c>
      <c r="H1947">
        <v>10870.56415153373</v>
      </c>
      <c r="I1947">
        <v>40662.154356742038</v>
      </c>
      <c r="J1947">
        <v>1.9476</v>
      </c>
      <c r="K1947">
        <v>7.4349999999999996</v>
      </c>
      <c r="L1947">
        <v>2.5962000000000001</v>
      </c>
      <c r="M1947">
        <v>0.65</v>
      </c>
      <c r="N1947" t="s">
        <v>3183</v>
      </c>
      <c r="O1947" t="s">
        <v>3183</v>
      </c>
    </row>
    <row r="1948" spans="1:15" x14ac:dyDescent="0.25">
      <c r="A1948" t="str">
        <f t="shared" si="30"/>
        <v>19_SC_1_1</v>
      </c>
      <c r="B1948">
        <v>19</v>
      </c>
      <c r="C1948" t="s">
        <v>481</v>
      </c>
      <c r="D1948">
        <v>1</v>
      </c>
      <c r="E1948">
        <v>1</v>
      </c>
      <c r="F1948">
        <v>433730.17301539233</v>
      </c>
      <c r="G1948">
        <v>8531.8925349542078</v>
      </c>
      <c r="H1948">
        <v>2835.4888674034369</v>
      </c>
      <c r="I1948">
        <v>11367.381402357651</v>
      </c>
      <c r="J1948">
        <v>1.9671000000000001</v>
      </c>
      <c r="K1948">
        <v>7.7469999999999999</v>
      </c>
      <c r="L1948">
        <v>2.5659999999999998</v>
      </c>
      <c r="M1948">
        <v>0.65</v>
      </c>
      <c r="N1948" t="s">
        <v>3183</v>
      </c>
      <c r="O1948" t="s">
        <v>3183</v>
      </c>
    </row>
    <row r="1949" spans="1:15" x14ac:dyDescent="0.25">
      <c r="A1949" t="str">
        <f t="shared" si="30"/>
        <v>19_SC_2_1</v>
      </c>
      <c r="B1949">
        <v>19</v>
      </c>
      <c r="C1949" t="s">
        <v>481</v>
      </c>
      <c r="D1949">
        <v>2</v>
      </c>
      <c r="E1949">
        <v>1</v>
      </c>
      <c r="F1949">
        <v>865689.86564028007</v>
      </c>
      <c r="G1949">
        <v>16731.690241977991</v>
      </c>
      <c r="H1949">
        <v>5806.8302564658507</v>
      </c>
      <c r="I1949">
        <v>22538.52049844385</v>
      </c>
      <c r="J1949">
        <v>1.9328000000000001</v>
      </c>
      <c r="K1949">
        <v>7.944</v>
      </c>
      <c r="L1949">
        <v>2.5486</v>
      </c>
      <c r="M1949">
        <v>0.65</v>
      </c>
      <c r="N1949" t="s">
        <v>3183</v>
      </c>
      <c r="O1949" t="s">
        <v>3183</v>
      </c>
    </row>
    <row r="1950" spans="1:15" x14ac:dyDescent="0.25">
      <c r="A1950" t="str">
        <f t="shared" si="30"/>
        <v>19_SC_3_1</v>
      </c>
      <c r="B1950">
        <v>19</v>
      </c>
      <c r="C1950" t="s">
        <v>481</v>
      </c>
      <c r="D1950">
        <v>3</v>
      </c>
      <c r="E1950">
        <v>1</v>
      </c>
      <c r="F1950">
        <v>1296359.9916734979</v>
      </c>
      <c r="G1950">
        <v>25055.91468436654</v>
      </c>
      <c r="H1950">
        <v>8943.923055717325</v>
      </c>
      <c r="I1950">
        <v>33999.837740083873</v>
      </c>
      <c r="J1950">
        <v>1.9328000000000001</v>
      </c>
      <c r="K1950">
        <v>8.1530000000000005</v>
      </c>
      <c r="L1950">
        <v>2.5676999999999999</v>
      </c>
      <c r="M1950">
        <v>0.65</v>
      </c>
      <c r="N1950" t="s">
        <v>3183</v>
      </c>
      <c r="O1950" t="s">
        <v>3183</v>
      </c>
    </row>
    <row r="1951" spans="1:15" x14ac:dyDescent="0.25">
      <c r="A1951" t="str">
        <f t="shared" si="30"/>
        <v>19_SC_4_1</v>
      </c>
      <c r="B1951">
        <v>19</v>
      </c>
      <c r="C1951" t="s">
        <v>481</v>
      </c>
      <c r="D1951">
        <v>4</v>
      </c>
      <c r="E1951">
        <v>1</v>
      </c>
      <c r="F1951">
        <v>1729591.453685812</v>
      </c>
      <c r="G1951">
        <v>33685.905541012442</v>
      </c>
      <c r="H1951">
        <v>12237.32164752055</v>
      </c>
      <c r="I1951">
        <v>45923.227188532997</v>
      </c>
      <c r="J1951">
        <v>1.9476</v>
      </c>
      <c r="K1951">
        <v>8.3699999999999992</v>
      </c>
      <c r="L1951">
        <v>2.6002000000000001</v>
      </c>
      <c r="M1951">
        <v>0.65</v>
      </c>
      <c r="N1951" t="s">
        <v>3183</v>
      </c>
      <c r="O1951" t="s">
        <v>3183</v>
      </c>
    </row>
    <row r="1952" spans="1:15" x14ac:dyDescent="0.25">
      <c r="A1952" t="str">
        <f t="shared" si="30"/>
        <v>20_SC_1_1</v>
      </c>
      <c r="B1952">
        <v>20</v>
      </c>
      <c r="C1952" t="s">
        <v>481</v>
      </c>
      <c r="D1952">
        <v>1</v>
      </c>
      <c r="E1952">
        <v>1</v>
      </c>
      <c r="F1952">
        <v>483872.27361347078</v>
      </c>
      <c r="G1952">
        <v>9518.2362121889655</v>
      </c>
      <c r="H1952">
        <v>3151.308060994093</v>
      </c>
      <c r="I1952">
        <v>12669.544273183061</v>
      </c>
      <c r="J1952">
        <v>1.9671000000000001</v>
      </c>
      <c r="K1952">
        <v>8.61</v>
      </c>
      <c r="L1952">
        <v>2.5691999999999999</v>
      </c>
      <c r="M1952">
        <v>0.65</v>
      </c>
      <c r="N1952" t="s">
        <v>3183</v>
      </c>
      <c r="O1952" t="s">
        <v>3183</v>
      </c>
    </row>
    <row r="1953" spans="1:15" x14ac:dyDescent="0.25">
      <c r="A1953" t="str">
        <f t="shared" si="30"/>
        <v>20_SC_2_1</v>
      </c>
      <c r="B1953">
        <v>20</v>
      </c>
      <c r="C1953" t="s">
        <v>481</v>
      </c>
      <c r="D1953">
        <v>2</v>
      </c>
      <c r="E1953">
        <v>1</v>
      </c>
      <c r="F1953">
        <v>965769.38749575312</v>
      </c>
      <c r="G1953">
        <v>18665.985219559319</v>
      </c>
      <c r="H1953">
        <v>6454.1745983225246</v>
      </c>
      <c r="I1953">
        <v>25120.159817881839</v>
      </c>
      <c r="J1953">
        <v>1.9328000000000001</v>
      </c>
      <c r="K1953">
        <v>8.8290000000000006</v>
      </c>
      <c r="L1953">
        <v>2.5518999999999998</v>
      </c>
      <c r="M1953">
        <v>0.65</v>
      </c>
      <c r="N1953" t="s">
        <v>3183</v>
      </c>
      <c r="O1953" t="s">
        <v>3183</v>
      </c>
    </row>
    <row r="1954" spans="1:15" x14ac:dyDescent="0.25">
      <c r="A1954" t="str">
        <f t="shared" si="30"/>
        <v>20_SC_3_1</v>
      </c>
      <c r="B1954">
        <v>20</v>
      </c>
      <c r="C1954" t="s">
        <v>481</v>
      </c>
      <c r="D1954">
        <v>3</v>
      </c>
      <c r="E1954">
        <v>1</v>
      </c>
      <c r="F1954">
        <v>1446227.8522880981</v>
      </c>
      <c r="G1954">
        <v>27952.54552271912</v>
      </c>
      <c r="H1954">
        <v>9941.9222643888716</v>
      </c>
      <c r="I1954">
        <v>37894.467787107991</v>
      </c>
      <c r="J1954">
        <v>1.9328000000000001</v>
      </c>
      <c r="K1954">
        <v>9.0630000000000006</v>
      </c>
      <c r="L1954">
        <v>2.5709</v>
      </c>
      <c r="M1954">
        <v>0.65</v>
      </c>
      <c r="N1954" t="s">
        <v>3183</v>
      </c>
      <c r="O1954" t="s">
        <v>3183</v>
      </c>
    </row>
    <row r="1955" spans="1:15" x14ac:dyDescent="0.25">
      <c r="A1955" t="str">
        <f t="shared" si="30"/>
        <v>20_SC_4_1</v>
      </c>
      <c r="B1955">
        <v>20</v>
      </c>
      <c r="C1955" t="s">
        <v>481</v>
      </c>
      <c r="D1955">
        <v>4</v>
      </c>
      <c r="E1955">
        <v>1</v>
      </c>
      <c r="F1955">
        <v>1929543.7605805709</v>
      </c>
      <c r="G1955">
        <v>37580.220876816573</v>
      </c>
      <c r="H1955">
        <v>13604.079143507381</v>
      </c>
      <c r="I1955">
        <v>51184.30002032395</v>
      </c>
      <c r="J1955">
        <v>1.9476</v>
      </c>
      <c r="K1955">
        <v>9.3049999999999997</v>
      </c>
      <c r="L1955">
        <v>2.6034000000000002</v>
      </c>
      <c r="M1955">
        <v>0.65</v>
      </c>
      <c r="N1955" t="s">
        <v>3183</v>
      </c>
      <c r="O1955" t="s">
        <v>3183</v>
      </c>
    </row>
    <row r="1956" spans="1:15" x14ac:dyDescent="0.25">
      <c r="A1956" t="str">
        <f t="shared" si="30"/>
        <v>21_SC_1_1</v>
      </c>
      <c r="B1956">
        <v>21</v>
      </c>
      <c r="C1956" t="s">
        <v>481</v>
      </c>
      <c r="D1956">
        <v>1</v>
      </c>
      <c r="E1956">
        <v>1</v>
      </c>
      <c r="F1956">
        <v>653092.83755387866</v>
      </c>
      <c r="G1956">
        <v>12846.968580994369</v>
      </c>
      <c r="H1956">
        <v>4216.5966606945549</v>
      </c>
      <c r="I1956">
        <v>17063.565241688932</v>
      </c>
      <c r="J1956">
        <v>1.9671000000000001</v>
      </c>
      <c r="K1956">
        <v>11.521000000000001</v>
      </c>
      <c r="L1956">
        <v>2.5762999999999998</v>
      </c>
      <c r="M1956">
        <v>0.65</v>
      </c>
      <c r="N1956" t="s">
        <v>3183</v>
      </c>
      <c r="O1956" t="s">
        <v>3183</v>
      </c>
    </row>
    <row r="1957" spans="1:15" x14ac:dyDescent="0.25">
      <c r="A1957" t="str">
        <f t="shared" si="30"/>
        <v>21_SC_2_1</v>
      </c>
      <c r="B1957">
        <v>21</v>
      </c>
      <c r="C1957" t="s">
        <v>481</v>
      </c>
      <c r="D1957">
        <v>2</v>
      </c>
      <c r="E1957">
        <v>1</v>
      </c>
      <c r="F1957">
        <v>1303519.7594440409</v>
      </c>
      <c r="G1957">
        <v>25193.882595800311</v>
      </c>
      <c r="H1957">
        <v>8637.7294976309513</v>
      </c>
      <c r="I1957">
        <v>33831.612093431257</v>
      </c>
      <c r="J1957">
        <v>1.9328000000000001</v>
      </c>
      <c r="K1957">
        <v>11.816000000000001</v>
      </c>
      <c r="L1957">
        <v>2.5590000000000002</v>
      </c>
      <c r="M1957">
        <v>0.65</v>
      </c>
      <c r="N1957" t="s">
        <v>3183</v>
      </c>
      <c r="O1957" t="s">
        <v>3183</v>
      </c>
    </row>
    <row r="1958" spans="1:15" x14ac:dyDescent="0.25">
      <c r="A1958" t="str">
        <f t="shared" si="30"/>
        <v>21_SC_3_1</v>
      </c>
      <c r="B1958">
        <v>21</v>
      </c>
      <c r="C1958" t="s">
        <v>481</v>
      </c>
      <c r="D1958">
        <v>3</v>
      </c>
      <c r="E1958">
        <v>1</v>
      </c>
      <c r="F1958">
        <v>1952004.9056474611</v>
      </c>
      <c r="G1958">
        <v>37728.153208608157</v>
      </c>
      <c r="H1958">
        <v>13308.269848968779</v>
      </c>
      <c r="I1958">
        <v>51036.42305757694</v>
      </c>
      <c r="J1958">
        <v>1.9328000000000001</v>
      </c>
      <c r="K1958">
        <v>12.132</v>
      </c>
      <c r="L1958">
        <v>2.5779999999999998</v>
      </c>
      <c r="M1958">
        <v>0.65</v>
      </c>
      <c r="N1958" t="s">
        <v>3183</v>
      </c>
      <c r="O1958" t="s">
        <v>3183</v>
      </c>
    </row>
    <row r="1959" spans="1:15" x14ac:dyDescent="0.25">
      <c r="A1959" t="str">
        <f t="shared" si="30"/>
        <v>21_SC_4_1</v>
      </c>
      <c r="B1959">
        <v>21</v>
      </c>
      <c r="C1959" t="s">
        <v>481</v>
      </c>
      <c r="D1959">
        <v>4</v>
      </c>
      <c r="E1959">
        <v>1</v>
      </c>
      <c r="F1959">
        <v>2604346.8049351452</v>
      </c>
      <c r="G1959">
        <v>50722.834158395068</v>
      </c>
      <c r="H1959">
        <v>18214.283996721821</v>
      </c>
      <c r="I1959">
        <v>68937.118155116885</v>
      </c>
      <c r="J1959">
        <v>1.9476</v>
      </c>
      <c r="K1959">
        <v>12.458</v>
      </c>
      <c r="L1959">
        <v>2.6105</v>
      </c>
      <c r="M1959">
        <v>0.65</v>
      </c>
      <c r="N1959" t="s">
        <v>3183</v>
      </c>
      <c r="O1959" t="s">
        <v>3183</v>
      </c>
    </row>
    <row r="1960" spans="1:15" x14ac:dyDescent="0.25">
      <c r="A1960" t="str">
        <f t="shared" si="30"/>
        <v>1_SE_1_1</v>
      </c>
      <c r="B1960">
        <v>1</v>
      </c>
      <c r="C1960" t="s">
        <v>490</v>
      </c>
      <c r="D1960">
        <v>1</v>
      </c>
      <c r="E1960">
        <v>1</v>
      </c>
      <c r="F1960">
        <v>1305.40161588758</v>
      </c>
      <c r="G1960">
        <v>27.03698599398378</v>
      </c>
      <c r="H1960">
        <v>118.1352205155945</v>
      </c>
      <c r="I1960">
        <v>145.1722065095783</v>
      </c>
      <c r="J1960">
        <v>2.0712000000000002</v>
      </c>
      <c r="K1960">
        <v>0.32300000000000001</v>
      </c>
      <c r="L1960">
        <v>5.5133999999999999</v>
      </c>
      <c r="M1960">
        <v>0.2</v>
      </c>
      <c r="N1960" t="s">
        <v>3183</v>
      </c>
      <c r="O1960" t="s">
        <v>3183</v>
      </c>
    </row>
    <row r="1961" spans="1:15" x14ac:dyDescent="0.25">
      <c r="A1961" t="str">
        <f t="shared" si="30"/>
        <v>1_SE_2_1</v>
      </c>
      <c r="B1961">
        <v>1</v>
      </c>
      <c r="C1961" t="s">
        <v>490</v>
      </c>
      <c r="D1961">
        <v>2</v>
      </c>
      <c r="E1961">
        <v>1</v>
      </c>
      <c r="F1961">
        <v>2603.6003081539138</v>
      </c>
      <c r="G1961">
        <v>52.992880142656091</v>
      </c>
      <c r="H1961">
        <v>236.8469926201835</v>
      </c>
      <c r="I1961">
        <v>289.8398727628396</v>
      </c>
      <c r="J1961">
        <v>2.0354000000000001</v>
      </c>
      <c r="K1961">
        <v>0.32400000000000001</v>
      </c>
      <c r="L1961">
        <v>5.5170000000000003</v>
      </c>
      <c r="M1961">
        <v>0.2</v>
      </c>
      <c r="N1961" t="s">
        <v>3183</v>
      </c>
      <c r="O1961" t="s">
        <v>3183</v>
      </c>
    </row>
    <row r="1962" spans="1:15" x14ac:dyDescent="0.25">
      <c r="A1962" t="str">
        <f t="shared" si="30"/>
        <v>1_SE_3_1</v>
      </c>
      <c r="B1962">
        <v>1</v>
      </c>
      <c r="C1962" t="s">
        <v>490</v>
      </c>
      <c r="D1962">
        <v>3</v>
      </c>
      <c r="E1962">
        <v>1</v>
      </c>
      <c r="F1962">
        <v>3895.8735455575111</v>
      </c>
      <c r="G1962">
        <v>79.310693676977905</v>
      </c>
      <c r="H1962">
        <v>356.70293731120722</v>
      </c>
      <c r="I1962">
        <v>436.01363098818513</v>
      </c>
      <c r="J1962">
        <v>2.0358000000000001</v>
      </c>
      <c r="K1962">
        <v>0.32500000000000001</v>
      </c>
      <c r="L1962">
        <v>5.5601000000000003</v>
      </c>
      <c r="M1962">
        <v>0.2</v>
      </c>
      <c r="N1962" t="s">
        <v>3183</v>
      </c>
      <c r="O1962" t="s">
        <v>3183</v>
      </c>
    </row>
    <row r="1963" spans="1:15" x14ac:dyDescent="0.25">
      <c r="A1963" t="str">
        <f t="shared" si="30"/>
        <v>1_SE_4_1</v>
      </c>
      <c r="B1963">
        <v>1</v>
      </c>
      <c r="C1963" t="s">
        <v>490</v>
      </c>
      <c r="D1963">
        <v>4</v>
      </c>
      <c r="E1963">
        <v>1</v>
      </c>
      <c r="F1963">
        <v>5200.78889195599</v>
      </c>
      <c r="G1963">
        <v>106.7305222730718</v>
      </c>
      <c r="H1963">
        <v>477.08476136174841</v>
      </c>
      <c r="I1963">
        <v>583.81528363482028</v>
      </c>
      <c r="J1963">
        <v>2.0522</v>
      </c>
      <c r="K1963">
        <v>0.32600000000000001</v>
      </c>
      <c r="L1963">
        <v>5.6032999999999999</v>
      </c>
      <c r="M1963">
        <v>0.2</v>
      </c>
      <c r="N1963" t="s">
        <v>3183</v>
      </c>
      <c r="O1963" t="s">
        <v>3183</v>
      </c>
    </row>
    <row r="1964" spans="1:15" x14ac:dyDescent="0.25">
      <c r="A1964" t="str">
        <f t="shared" si="30"/>
        <v>2_SE_1_1</v>
      </c>
      <c r="B1964">
        <v>2</v>
      </c>
      <c r="C1964" t="s">
        <v>490</v>
      </c>
      <c r="D1964">
        <v>1</v>
      </c>
      <c r="E1964">
        <v>1</v>
      </c>
      <c r="F1964">
        <v>7225.3628255238009</v>
      </c>
      <c r="G1964">
        <v>149.64899011735369</v>
      </c>
      <c r="H1964">
        <v>180.54484274983739</v>
      </c>
      <c r="I1964">
        <v>330.19383286719108</v>
      </c>
      <c r="J1964">
        <v>2.0712000000000002</v>
      </c>
      <c r="K1964">
        <v>0.49299999999999999</v>
      </c>
      <c r="L1964">
        <v>3.5568</v>
      </c>
      <c r="M1964">
        <v>0.2</v>
      </c>
      <c r="N1964" t="s">
        <v>3183</v>
      </c>
      <c r="O1964" t="s">
        <v>3183</v>
      </c>
    </row>
    <row r="1965" spans="1:15" x14ac:dyDescent="0.25">
      <c r="A1965" t="str">
        <f t="shared" si="30"/>
        <v>2_SE_2_1</v>
      </c>
      <c r="B1965">
        <v>2</v>
      </c>
      <c r="C1965" t="s">
        <v>490</v>
      </c>
      <c r="D1965">
        <v>2</v>
      </c>
      <c r="E1965">
        <v>1</v>
      </c>
      <c r="F1965">
        <v>14410.85766257981</v>
      </c>
      <c r="G1965">
        <v>293.31416595485513</v>
      </c>
      <c r="H1965">
        <v>364.16462730764539</v>
      </c>
      <c r="I1965">
        <v>657.47879326250063</v>
      </c>
      <c r="J1965">
        <v>2.0354000000000001</v>
      </c>
      <c r="K1965">
        <v>0.498</v>
      </c>
      <c r="L1965">
        <v>3.5478999999999998</v>
      </c>
      <c r="M1965">
        <v>0.2</v>
      </c>
      <c r="N1965" t="s">
        <v>3183</v>
      </c>
      <c r="O1965" t="s">
        <v>3183</v>
      </c>
    </row>
    <row r="1966" spans="1:15" x14ac:dyDescent="0.25">
      <c r="A1966" t="str">
        <f t="shared" si="30"/>
        <v>2_SE_3_1</v>
      </c>
      <c r="B1966">
        <v>2</v>
      </c>
      <c r="C1966" t="s">
        <v>490</v>
      </c>
      <c r="D1966">
        <v>3</v>
      </c>
      <c r="E1966">
        <v>1</v>
      </c>
      <c r="F1966">
        <v>21563.55526637943</v>
      </c>
      <c r="G1966">
        <v>438.98255585543268</v>
      </c>
      <c r="H1966">
        <v>552.65513232643889</v>
      </c>
      <c r="I1966">
        <v>991.63768818187157</v>
      </c>
      <c r="J1966">
        <v>2.0358000000000001</v>
      </c>
      <c r="K1966">
        <v>0.504</v>
      </c>
      <c r="L1966">
        <v>3.5811999999999999</v>
      </c>
      <c r="M1966">
        <v>0.2</v>
      </c>
      <c r="N1966" t="s">
        <v>3183</v>
      </c>
      <c r="O1966" t="s">
        <v>3183</v>
      </c>
    </row>
    <row r="1967" spans="1:15" x14ac:dyDescent="0.25">
      <c r="A1967" t="str">
        <f t="shared" si="30"/>
        <v>2_SE_4_1</v>
      </c>
      <c r="B1967">
        <v>2</v>
      </c>
      <c r="C1967" t="s">
        <v>490</v>
      </c>
      <c r="D1967">
        <v>4</v>
      </c>
      <c r="E1967">
        <v>1</v>
      </c>
      <c r="F1967">
        <v>28786.226603362869</v>
      </c>
      <c r="G1967">
        <v>590.75056947608778</v>
      </c>
      <c r="H1967">
        <v>745.18186059599157</v>
      </c>
      <c r="I1967">
        <v>1335.9324300720789</v>
      </c>
      <c r="J1967">
        <v>2.0522</v>
      </c>
      <c r="K1967">
        <v>0.51</v>
      </c>
      <c r="L1967">
        <v>3.6251000000000002</v>
      </c>
      <c r="M1967">
        <v>0.2</v>
      </c>
      <c r="N1967" t="s">
        <v>3183</v>
      </c>
      <c r="O1967" t="s">
        <v>3183</v>
      </c>
    </row>
    <row r="1968" spans="1:15" x14ac:dyDescent="0.25">
      <c r="A1968" t="str">
        <f t="shared" si="30"/>
        <v>3_SE_1_1</v>
      </c>
      <c r="B1968">
        <v>3</v>
      </c>
      <c r="C1968" t="s">
        <v>490</v>
      </c>
      <c r="D1968">
        <v>1</v>
      </c>
      <c r="E1968">
        <v>1</v>
      </c>
      <c r="F1968">
        <v>16556.827105119879</v>
      </c>
      <c r="G1968">
        <v>342.91875932876741</v>
      </c>
      <c r="H1968">
        <v>278.96001627306651</v>
      </c>
      <c r="I1968">
        <v>621.87877560183392</v>
      </c>
      <c r="J1968">
        <v>2.0712000000000002</v>
      </c>
      <c r="K1968">
        <v>0.76200000000000001</v>
      </c>
      <c r="L1968">
        <v>3.3138999999999998</v>
      </c>
      <c r="M1968">
        <v>0.2</v>
      </c>
      <c r="N1968" t="s">
        <v>3183</v>
      </c>
      <c r="O1968" t="s">
        <v>3183</v>
      </c>
    </row>
    <row r="1969" spans="1:15" x14ac:dyDescent="0.25">
      <c r="A1969" t="str">
        <f t="shared" si="30"/>
        <v>3_SE_2_1</v>
      </c>
      <c r="B1969">
        <v>3</v>
      </c>
      <c r="C1969" t="s">
        <v>490</v>
      </c>
      <c r="D1969">
        <v>2</v>
      </c>
      <c r="E1969">
        <v>1</v>
      </c>
      <c r="F1969">
        <v>33022.297221251138</v>
      </c>
      <c r="G1969">
        <v>672.12568426899941</v>
      </c>
      <c r="H1969">
        <v>564.93474354556622</v>
      </c>
      <c r="I1969">
        <v>1237.0604278145661</v>
      </c>
      <c r="J1969">
        <v>2.0354000000000001</v>
      </c>
      <c r="K1969">
        <v>0.77300000000000002</v>
      </c>
      <c r="L1969">
        <v>3.3033999999999999</v>
      </c>
      <c r="M1969">
        <v>0.2</v>
      </c>
      <c r="N1969" t="s">
        <v>3183</v>
      </c>
      <c r="O1969" t="s">
        <v>3183</v>
      </c>
    </row>
    <row r="1970" spans="1:15" x14ac:dyDescent="0.25">
      <c r="A1970" t="str">
        <f t="shared" si="30"/>
        <v>3_SE_3_1</v>
      </c>
      <c r="B1970">
        <v>3</v>
      </c>
      <c r="C1970" t="s">
        <v>490</v>
      </c>
      <c r="D1970">
        <v>3</v>
      </c>
      <c r="E1970">
        <v>1</v>
      </c>
      <c r="F1970">
        <v>49412.612894115657</v>
      </c>
      <c r="G1970">
        <v>1005.9229487807939</v>
      </c>
      <c r="H1970">
        <v>861.65667061968884</v>
      </c>
      <c r="I1970">
        <v>1867.579619400482</v>
      </c>
      <c r="J1970">
        <v>2.0358000000000001</v>
      </c>
      <c r="K1970">
        <v>0.78500000000000003</v>
      </c>
      <c r="L1970">
        <v>3.3355000000000001</v>
      </c>
      <c r="M1970">
        <v>0.2</v>
      </c>
      <c r="N1970" t="s">
        <v>3183</v>
      </c>
      <c r="O1970" t="s">
        <v>3183</v>
      </c>
    </row>
    <row r="1971" spans="1:15" x14ac:dyDescent="0.25">
      <c r="A1971" t="str">
        <f t="shared" si="30"/>
        <v>3_SE_4_1</v>
      </c>
      <c r="B1971">
        <v>3</v>
      </c>
      <c r="C1971" t="s">
        <v>490</v>
      </c>
      <c r="D1971">
        <v>4</v>
      </c>
      <c r="E1971">
        <v>1</v>
      </c>
      <c r="F1971">
        <v>65963.27248744489</v>
      </c>
      <c r="G1971">
        <v>1353.6974235418591</v>
      </c>
      <c r="H1971">
        <v>1167.9503632346059</v>
      </c>
      <c r="I1971">
        <v>2521.6477867764652</v>
      </c>
      <c r="J1971">
        <v>2.0522</v>
      </c>
      <c r="K1971">
        <v>0.79900000000000004</v>
      </c>
      <c r="L1971">
        <v>3.3795000000000002</v>
      </c>
      <c r="M1971">
        <v>0.2</v>
      </c>
      <c r="N1971" t="s">
        <v>3183</v>
      </c>
      <c r="O1971" t="s">
        <v>3183</v>
      </c>
    </row>
    <row r="1972" spans="1:15" x14ac:dyDescent="0.25">
      <c r="A1972" t="str">
        <f t="shared" si="30"/>
        <v>4_SE_1_1</v>
      </c>
      <c r="B1972">
        <v>4</v>
      </c>
      <c r="C1972" t="s">
        <v>490</v>
      </c>
      <c r="D1972">
        <v>1</v>
      </c>
      <c r="E1972">
        <v>1</v>
      </c>
      <c r="F1972">
        <v>26590.659663825329</v>
      </c>
      <c r="G1972">
        <v>550.73571547007236</v>
      </c>
      <c r="H1972">
        <v>384.57630005409271</v>
      </c>
      <c r="I1972">
        <v>935.31201552416508</v>
      </c>
      <c r="J1972">
        <v>2.0712000000000002</v>
      </c>
      <c r="K1972">
        <v>1.0509999999999999</v>
      </c>
      <c r="L1972">
        <v>3.2422</v>
      </c>
      <c r="M1972">
        <v>0.2</v>
      </c>
      <c r="N1972" t="s">
        <v>3183</v>
      </c>
      <c r="O1972" t="s">
        <v>3183</v>
      </c>
    </row>
    <row r="1973" spans="1:15" x14ac:dyDescent="0.25">
      <c r="A1973" t="str">
        <f t="shared" si="30"/>
        <v>4_SE_2_1</v>
      </c>
      <c r="B1973">
        <v>4</v>
      </c>
      <c r="C1973" t="s">
        <v>490</v>
      </c>
      <c r="D1973">
        <v>2</v>
      </c>
      <c r="E1973">
        <v>1</v>
      </c>
      <c r="F1973">
        <v>53034.597821973002</v>
      </c>
      <c r="G1973">
        <v>1079.449897510015</v>
      </c>
      <c r="H1973">
        <v>780.39535609357858</v>
      </c>
      <c r="I1973">
        <v>1859.8452536035929</v>
      </c>
      <c r="J1973">
        <v>2.0354000000000001</v>
      </c>
      <c r="K1973">
        <v>1.0680000000000001</v>
      </c>
      <c r="L1973">
        <v>3.2311999999999999</v>
      </c>
      <c r="M1973">
        <v>0.2</v>
      </c>
      <c r="N1973" t="s">
        <v>3183</v>
      </c>
      <c r="O1973" t="s">
        <v>3183</v>
      </c>
    </row>
    <row r="1974" spans="1:15" x14ac:dyDescent="0.25">
      <c r="A1974" t="str">
        <f t="shared" si="30"/>
        <v>4_SE_3_1</v>
      </c>
      <c r="B1974">
        <v>4</v>
      </c>
      <c r="C1974" t="s">
        <v>490</v>
      </c>
      <c r="D1974">
        <v>3</v>
      </c>
      <c r="E1974">
        <v>1</v>
      </c>
      <c r="F1974">
        <v>79357.836149746028</v>
      </c>
      <c r="G1974">
        <v>1615.5362745069881</v>
      </c>
      <c r="H1974">
        <v>1193.2680775685419</v>
      </c>
      <c r="I1974">
        <v>2808.80435207553</v>
      </c>
      <c r="J1974">
        <v>2.0358000000000001</v>
      </c>
      <c r="K1974">
        <v>1.0880000000000001</v>
      </c>
      <c r="L1974">
        <v>3.2629000000000001</v>
      </c>
      <c r="M1974">
        <v>0.2</v>
      </c>
      <c r="N1974" t="s">
        <v>3183</v>
      </c>
      <c r="O1974" t="s">
        <v>3183</v>
      </c>
    </row>
    <row r="1975" spans="1:15" x14ac:dyDescent="0.25">
      <c r="A1975" t="str">
        <f t="shared" si="30"/>
        <v>4_SE_4_1</v>
      </c>
      <c r="B1975">
        <v>4</v>
      </c>
      <c r="C1975" t="s">
        <v>490</v>
      </c>
      <c r="D1975">
        <v>4</v>
      </c>
      <c r="E1975">
        <v>1</v>
      </c>
      <c r="F1975">
        <v>105938.5906423718</v>
      </c>
      <c r="G1975">
        <v>2174.0703849029028</v>
      </c>
      <c r="H1975">
        <v>1621.6531465540941</v>
      </c>
      <c r="I1975">
        <v>3795.7235314569971</v>
      </c>
      <c r="J1975">
        <v>2.0522</v>
      </c>
      <c r="K1975">
        <v>1.109</v>
      </c>
      <c r="L1975">
        <v>3.3069000000000002</v>
      </c>
      <c r="M1975">
        <v>0.2</v>
      </c>
      <c r="N1975" t="s">
        <v>3183</v>
      </c>
      <c r="O1975" t="s">
        <v>3183</v>
      </c>
    </row>
    <row r="1976" spans="1:15" x14ac:dyDescent="0.25">
      <c r="A1976" t="str">
        <f t="shared" si="30"/>
        <v>5_SE_1_1</v>
      </c>
      <c r="B1976">
        <v>5</v>
      </c>
      <c r="C1976" t="s">
        <v>490</v>
      </c>
      <c r="D1976">
        <v>1</v>
      </c>
      <c r="E1976">
        <v>1</v>
      </c>
      <c r="F1976">
        <v>36624.492222530796</v>
      </c>
      <c r="G1976">
        <v>758.55267161137749</v>
      </c>
      <c r="H1976">
        <v>490.19258383511908</v>
      </c>
      <c r="I1976">
        <v>1248.7452554464969</v>
      </c>
      <c r="J1976">
        <v>2.0712000000000002</v>
      </c>
      <c r="K1976">
        <v>1.339</v>
      </c>
      <c r="L1976">
        <v>3.2097000000000002</v>
      </c>
      <c r="M1976">
        <v>0.2</v>
      </c>
      <c r="N1976" t="s">
        <v>3183</v>
      </c>
      <c r="O1976" t="s">
        <v>3183</v>
      </c>
    </row>
    <row r="1977" spans="1:15" x14ac:dyDescent="0.25">
      <c r="A1977" t="str">
        <f t="shared" si="30"/>
        <v>5_SE_2_1</v>
      </c>
      <c r="B1977">
        <v>5</v>
      </c>
      <c r="C1977" t="s">
        <v>490</v>
      </c>
      <c r="D1977">
        <v>2</v>
      </c>
      <c r="E1977">
        <v>1</v>
      </c>
      <c r="F1977">
        <v>73046.898422694852</v>
      </c>
      <c r="G1977">
        <v>1486.7741107510301</v>
      </c>
      <c r="H1977">
        <v>995.85596864159118</v>
      </c>
      <c r="I1977">
        <v>2482.6300793926212</v>
      </c>
      <c r="J1977">
        <v>2.0354000000000001</v>
      </c>
      <c r="K1977">
        <v>1.3620000000000001</v>
      </c>
      <c r="L1977">
        <v>3.1985000000000001</v>
      </c>
      <c r="M1977">
        <v>0.2</v>
      </c>
      <c r="N1977" t="s">
        <v>3183</v>
      </c>
      <c r="O1977" t="s">
        <v>3183</v>
      </c>
    </row>
    <row r="1978" spans="1:15" x14ac:dyDescent="0.25">
      <c r="A1978" t="str">
        <f t="shared" si="30"/>
        <v>5_SE_3_1</v>
      </c>
      <c r="B1978">
        <v>5</v>
      </c>
      <c r="C1978" t="s">
        <v>490</v>
      </c>
      <c r="D1978">
        <v>3</v>
      </c>
      <c r="E1978">
        <v>1</v>
      </c>
      <c r="F1978">
        <v>109303.05940537641</v>
      </c>
      <c r="G1978">
        <v>2225.1496002331819</v>
      </c>
      <c r="H1978">
        <v>1524.8794845173959</v>
      </c>
      <c r="I1978">
        <v>3750.029084750578</v>
      </c>
      <c r="J1978">
        <v>2.0358000000000001</v>
      </c>
      <c r="K1978">
        <v>1.39</v>
      </c>
      <c r="L1978">
        <v>3.2301000000000002</v>
      </c>
      <c r="M1978">
        <v>0.2</v>
      </c>
      <c r="N1978" t="s">
        <v>3183</v>
      </c>
      <c r="O1978" t="s">
        <v>3183</v>
      </c>
    </row>
    <row r="1979" spans="1:15" x14ac:dyDescent="0.25">
      <c r="A1979" t="str">
        <f t="shared" si="30"/>
        <v>5_SE_4_1</v>
      </c>
      <c r="B1979">
        <v>5</v>
      </c>
      <c r="C1979" t="s">
        <v>490</v>
      </c>
      <c r="D1979">
        <v>4</v>
      </c>
      <c r="E1979">
        <v>1</v>
      </c>
      <c r="F1979">
        <v>145913.9087972987</v>
      </c>
      <c r="G1979">
        <v>2994.4433462639472</v>
      </c>
      <c r="H1979">
        <v>2075.3559298735822</v>
      </c>
      <c r="I1979">
        <v>5069.7992761375299</v>
      </c>
      <c r="J1979">
        <v>2.0522</v>
      </c>
      <c r="K1979">
        <v>1.42</v>
      </c>
      <c r="L1979">
        <v>3.2740999999999998</v>
      </c>
      <c r="M1979">
        <v>0.2</v>
      </c>
      <c r="N1979" t="s">
        <v>3183</v>
      </c>
      <c r="O1979" t="s">
        <v>3183</v>
      </c>
    </row>
    <row r="1980" spans="1:15" x14ac:dyDescent="0.25">
      <c r="A1980" t="str">
        <f t="shared" si="30"/>
        <v>6_SE_1_1</v>
      </c>
      <c r="B1980">
        <v>6</v>
      </c>
      <c r="C1980" t="s">
        <v>490</v>
      </c>
      <c r="D1980">
        <v>1</v>
      </c>
      <c r="E1980">
        <v>1</v>
      </c>
      <c r="F1980">
        <v>46658.324781236253</v>
      </c>
      <c r="G1980">
        <v>966.36962775268239</v>
      </c>
      <c r="H1980">
        <v>595.80886761614533</v>
      </c>
      <c r="I1980">
        <v>1562.178495368828</v>
      </c>
      <c r="J1980">
        <v>2.0712000000000002</v>
      </c>
      <c r="K1980">
        <v>1.6279999999999999</v>
      </c>
      <c r="L1980">
        <v>3.1911999999999998</v>
      </c>
      <c r="M1980">
        <v>0.2</v>
      </c>
      <c r="N1980" t="s">
        <v>3183</v>
      </c>
      <c r="O1980" t="s">
        <v>3183</v>
      </c>
    </row>
    <row r="1981" spans="1:15" x14ac:dyDescent="0.25">
      <c r="A1981" t="str">
        <f t="shared" si="30"/>
        <v>6_SE_2_1</v>
      </c>
      <c r="B1981">
        <v>6</v>
      </c>
      <c r="C1981" t="s">
        <v>490</v>
      </c>
      <c r="D1981">
        <v>2</v>
      </c>
      <c r="E1981">
        <v>1</v>
      </c>
      <c r="F1981">
        <v>93059.199023416732</v>
      </c>
      <c r="G1981">
        <v>1894.0983239920449</v>
      </c>
      <c r="H1981">
        <v>1211.3165811896031</v>
      </c>
      <c r="I1981">
        <v>3105.414905181648</v>
      </c>
      <c r="J1981">
        <v>2.0354000000000001</v>
      </c>
      <c r="K1981">
        <v>1.657</v>
      </c>
      <c r="L1981">
        <v>3.1798999999999999</v>
      </c>
      <c r="M1981">
        <v>0.2</v>
      </c>
      <c r="N1981" t="s">
        <v>3183</v>
      </c>
      <c r="O1981" t="s">
        <v>3183</v>
      </c>
    </row>
    <row r="1982" spans="1:15" x14ac:dyDescent="0.25">
      <c r="A1982" t="str">
        <f t="shared" si="30"/>
        <v>6_SE_3_1</v>
      </c>
      <c r="B1982">
        <v>6</v>
      </c>
      <c r="C1982" t="s">
        <v>490</v>
      </c>
      <c r="D1982">
        <v>3</v>
      </c>
      <c r="E1982">
        <v>1</v>
      </c>
      <c r="F1982">
        <v>139248.28266100679</v>
      </c>
      <c r="G1982">
        <v>2834.7629259593768</v>
      </c>
      <c r="H1982">
        <v>1856.490891466249</v>
      </c>
      <c r="I1982">
        <v>4691.253817425626</v>
      </c>
      <c r="J1982">
        <v>2.0358000000000001</v>
      </c>
      <c r="K1982">
        <v>1.6919999999999999</v>
      </c>
      <c r="L1982">
        <v>3.2113999999999998</v>
      </c>
      <c r="M1982">
        <v>0.2</v>
      </c>
      <c r="N1982" t="s">
        <v>3183</v>
      </c>
      <c r="O1982" t="s">
        <v>3183</v>
      </c>
    </row>
    <row r="1983" spans="1:15" x14ac:dyDescent="0.25">
      <c r="A1983" t="str">
        <f t="shared" si="30"/>
        <v>6_SE_4_1</v>
      </c>
      <c r="B1983">
        <v>6</v>
      </c>
      <c r="C1983" t="s">
        <v>490</v>
      </c>
      <c r="D1983">
        <v>4</v>
      </c>
      <c r="E1983">
        <v>1</v>
      </c>
      <c r="F1983">
        <v>185889.22695222561</v>
      </c>
      <c r="G1983">
        <v>3814.8163076249912</v>
      </c>
      <c r="H1983">
        <v>2529.0587131930711</v>
      </c>
      <c r="I1983">
        <v>6343.8750208180618</v>
      </c>
      <c r="J1983">
        <v>2.0522</v>
      </c>
      <c r="K1983">
        <v>1.73</v>
      </c>
      <c r="L1983">
        <v>3.2553999999999998</v>
      </c>
      <c r="M1983">
        <v>0.2</v>
      </c>
      <c r="N1983" t="s">
        <v>3183</v>
      </c>
      <c r="O1983" t="s">
        <v>3183</v>
      </c>
    </row>
    <row r="1984" spans="1:15" x14ac:dyDescent="0.25">
      <c r="A1984" t="str">
        <f t="shared" si="30"/>
        <v>7_SE_1_1</v>
      </c>
      <c r="B1984">
        <v>7</v>
      </c>
      <c r="C1984" t="s">
        <v>490</v>
      </c>
      <c r="D1984">
        <v>1</v>
      </c>
      <c r="E1984">
        <v>1</v>
      </c>
      <c r="F1984">
        <v>56692.157339941703</v>
      </c>
      <c r="G1984">
        <v>1174.186583893988</v>
      </c>
      <c r="H1984">
        <v>701.42515139717159</v>
      </c>
      <c r="I1984">
        <v>1875.611735291159</v>
      </c>
      <c r="J1984">
        <v>2.0712000000000002</v>
      </c>
      <c r="K1984">
        <v>1.9159999999999999</v>
      </c>
      <c r="L1984">
        <v>3.1793</v>
      </c>
      <c r="M1984">
        <v>0.2</v>
      </c>
      <c r="N1984" t="s">
        <v>3183</v>
      </c>
      <c r="O1984" t="s">
        <v>3183</v>
      </c>
    </row>
    <row r="1985" spans="1:15" x14ac:dyDescent="0.25">
      <c r="A1985" t="str">
        <f t="shared" si="30"/>
        <v>7_SE_2_1</v>
      </c>
      <c r="B1985">
        <v>7</v>
      </c>
      <c r="C1985" t="s">
        <v>490</v>
      </c>
      <c r="D1985">
        <v>2</v>
      </c>
      <c r="E1985">
        <v>1</v>
      </c>
      <c r="F1985">
        <v>113071.4996241386</v>
      </c>
      <c r="G1985">
        <v>2301.4225372330602</v>
      </c>
      <c r="H1985">
        <v>1426.777193737616</v>
      </c>
      <c r="I1985">
        <v>3728.1997309706771</v>
      </c>
      <c r="J1985">
        <v>2.0354000000000001</v>
      </c>
      <c r="K1985">
        <v>1.952</v>
      </c>
      <c r="L1985">
        <v>3.1678999999999999</v>
      </c>
      <c r="M1985">
        <v>0.2</v>
      </c>
      <c r="N1985" t="s">
        <v>3183</v>
      </c>
      <c r="O1985" t="s">
        <v>3183</v>
      </c>
    </row>
    <row r="1986" spans="1:15" x14ac:dyDescent="0.25">
      <c r="A1986" t="str">
        <f t="shared" si="30"/>
        <v>7_SE_3_1</v>
      </c>
      <c r="B1986">
        <v>7</v>
      </c>
      <c r="C1986" t="s">
        <v>490</v>
      </c>
      <c r="D1986">
        <v>3</v>
      </c>
      <c r="E1986">
        <v>1</v>
      </c>
      <c r="F1986">
        <v>169193.50591663711</v>
      </c>
      <c r="G1986">
        <v>3444.3762516855718</v>
      </c>
      <c r="H1986">
        <v>2188.1022984151032</v>
      </c>
      <c r="I1986">
        <v>5632.4785501006754</v>
      </c>
      <c r="J1986">
        <v>2.0358000000000001</v>
      </c>
      <c r="K1986">
        <v>1.9950000000000001</v>
      </c>
      <c r="L1986">
        <v>3.1993</v>
      </c>
      <c r="M1986">
        <v>0.2</v>
      </c>
      <c r="N1986" t="s">
        <v>3183</v>
      </c>
      <c r="O1986" t="s">
        <v>3183</v>
      </c>
    </row>
    <row r="1987" spans="1:15" x14ac:dyDescent="0.25">
      <c r="A1987" t="str">
        <f t="shared" si="30"/>
        <v>7_SE_4_1</v>
      </c>
      <c r="B1987">
        <v>7</v>
      </c>
      <c r="C1987" t="s">
        <v>490</v>
      </c>
      <c r="D1987">
        <v>4</v>
      </c>
      <c r="E1987">
        <v>1</v>
      </c>
      <c r="F1987">
        <v>225864.54510715249</v>
      </c>
      <c r="G1987">
        <v>4635.1892689860342</v>
      </c>
      <c r="H1987">
        <v>2982.761496512559</v>
      </c>
      <c r="I1987">
        <v>7617.9507654985937</v>
      </c>
      <c r="J1987">
        <v>2.0522</v>
      </c>
      <c r="K1987">
        <v>2.04</v>
      </c>
      <c r="L1987">
        <v>3.2433000000000001</v>
      </c>
      <c r="M1987">
        <v>0.2</v>
      </c>
      <c r="N1987" t="s">
        <v>3183</v>
      </c>
      <c r="O1987" t="s">
        <v>3183</v>
      </c>
    </row>
    <row r="1988" spans="1:15" x14ac:dyDescent="0.25">
      <c r="A1988" t="str">
        <f t="shared" si="30"/>
        <v>8_SE_1_1</v>
      </c>
      <c r="B1988">
        <v>8</v>
      </c>
      <c r="C1988" t="s">
        <v>490</v>
      </c>
      <c r="D1988">
        <v>1</v>
      </c>
      <c r="E1988">
        <v>1</v>
      </c>
      <c r="F1988">
        <v>68858.179317372065</v>
      </c>
      <c r="G1988">
        <v>1426.16464321532</v>
      </c>
      <c r="H1988">
        <v>829.84495099455592</v>
      </c>
      <c r="I1988">
        <v>2256.009594209876</v>
      </c>
      <c r="J1988">
        <v>2.0712000000000002</v>
      </c>
      <c r="K1988">
        <v>2.2669999999999999</v>
      </c>
      <c r="L1988">
        <v>3.17</v>
      </c>
      <c r="M1988">
        <v>0.2</v>
      </c>
      <c r="N1988" t="s">
        <v>3183</v>
      </c>
      <c r="O1988" t="s">
        <v>3183</v>
      </c>
    </row>
    <row r="1989" spans="1:15" x14ac:dyDescent="0.25">
      <c r="A1989" t="str">
        <f t="shared" si="30"/>
        <v>8_SE_2_1</v>
      </c>
      <c r="B1989">
        <v>8</v>
      </c>
      <c r="C1989" t="s">
        <v>490</v>
      </c>
      <c r="D1989">
        <v>2</v>
      </c>
      <c r="E1989">
        <v>1</v>
      </c>
      <c r="F1989">
        <v>137336.41410251381</v>
      </c>
      <c r="G1989">
        <v>2795.303145787791</v>
      </c>
      <c r="H1989">
        <v>1688.757711267586</v>
      </c>
      <c r="I1989">
        <v>4484.0608570553777</v>
      </c>
      <c r="J1989">
        <v>2.0354000000000001</v>
      </c>
      <c r="K1989">
        <v>2.31</v>
      </c>
      <c r="L1989">
        <v>3.1585999999999999</v>
      </c>
      <c r="M1989">
        <v>0.2</v>
      </c>
      <c r="N1989" t="s">
        <v>3183</v>
      </c>
      <c r="O1989" t="s">
        <v>3183</v>
      </c>
    </row>
    <row r="1990" spans="1:15" x14ac:dyDescent="0.25">
      <c r="A1990" t="str">
        <f t="shared" si="30"/>
        <v>8_SE_3_1</v>
      </c>
      <c r="B1990">
        <v>8</v>
      </c>
      <c r="C1990" t="s">
        <v>490</v>
      </c>
      <c r="D1990">
        <v>3</v>
      </c>
      <c r="E1990">
        <v>1</v>
      </c>
      <c r="F1990">
        <v>205502.08911408891</v>
      </c>
      <c r="G1990">
        <v>4183.5324091285829</v>
      </c>
      <c r="H1990">
        <v>2591.3116227733681</v>
      </c>
      <c r="I1990">
        <v>6774.8440319019501</v>
      </c>
      <c r="J1990">
        <v>2.0358000000000001</v>
      </c>
      <c r="K1990">
        <v>2.3620000000000001</v>
      </c>
      <c r="L1990">
        <v>3.19</v>
      </c>
      <c r="M1990">
        <v>0.2</v>
      </c>
      <c r="N1990" t="s">
        <v>3183</v>
      </c>
      <c r="O1990" t="s">
        <v>3183</v>
      </c>
    </row>
    <row r="1991" spans="1:15" x14ac:dyDescent="0.25">
      <c r="A1991" t="str">
        <f t="shared" si="30"/>
        <v>8_SE_4_1</v>
      </c>
      <c r="B1991">
        <v>8</v>
      </c>
      <c r="C1991" t="s">
        <v>490</v>
      </c>
      <c r="D1991">
        <v>4</v>
      </c>
      <c r="E1991">
        <v>1</v>
      </c>
      <c r="F1991">
        <v>274334.61837000138</v>
      </c>
      <c r="G1991">
        <v>5629.8914846363004</v>
      </c>
      <c r="H1991">
        <v>3534.4228353214821</v>
      </c>
      <c r="I1991">
        <v>9164.3143199577826</v>
      </c>
      <c r="J1991">
        <v>2.0522</v>
      </c>
      <c r="K1991">
        <v>2.4180000000000001</v>
      </c>
      <c r="L1991">
        <v>3.234</v>
      </c>
      <c r="M1991">
        <v>0.2</v>
      </c>
      <c r="N1991" t="s">
        <v>3183</v>
      </c>
      <c r="O1991" t="s">
        <v>3183</v>
      </c>
    </row>
    <row r="1992" spans="1:15" x14ac:dyDescent="0.25">
      <c r="A1992" t="str">
        <f t="shared" ref="A1992:A2055" si="31">B1992&amp;"_"&amp;C1992&amp;"_"&amp;D1992&amp;"_"&amp;E1992</f>
        <v>9_SE_1_1</v>
      </c>
      <c r="B1992">
        <v>9</v>
      </c>
      <c r="C1992" t="s">
        <v>490</v>
      </c>
      <c r="D1992">
        <v>1</v>
      </c>
      <c r="E1992">
        <v>1</v>
      </c>
      <c r="F1992">
        <v>81141.741458413249</v>
      </c>
      <c r="G1992">
        <v>1660.3509939552571</v>
      </c>
      <c r="H1992">
        <v>729.08054316128357</v>
      </c>
      <c r="I1992">
        <v>2389.4315371165412</v>
      </c>
      <c r="J1992">
        <v>2.0461999999999998</v>
      </c>
      <c r="K1992">
        <v>1.992</v>
      </c>
      <c r="L1992">
        <v>2.6516000000000002</v>
      </c>
      <c r="M1992">
        <v>0.65</v>
      </c>
      <c r="N1992" t="s">
        <v>3183</v>
      </c>
      <c r="O1992" t="s">
        <v>3183</v>
      </c>
    </row>
    <row r="1993" spans="1:15" x14ac:dyDescent="0.25">
      <c r="A1993" t="str">
        <f t="shared" si="31"/>
        <v>9_SE_2_1</v>
      </c>
      <c r="B1993">
        <v>9</v>
      </c>
      <c r="C1993" t="s">
        <v>490</v>
      </c>
      <c r="D1993">
        <v>2</v>
      </c>
      <c r="E1993">
        <v>1</v>
      </c>
      <c r="F1993">
        <v>161931.1661534544</v>
      </c>
      <c r="G1993">
        <v>3256.5848218607862</v>
      </c>
      <c r="H1993">
        <v>1472.020853608152</v>
      </c>
      <c r="I1993">
        <v>4728.6056754689389</v>
      </c>
      <c r="J1993">
        <v>2.0110999999999999</v>
      </c>
      <c r="K1993">
        <v>2.0139999999999998</v>
      </c>
      <c r="L1993">
        <v>2.6267</v>
      </c>
      <c r="M1993">
        <v>0.65</v>
      </c>
      <c r="N1993" t="s">
        <v>3183</v>
      </c>
      <c r="O1993" t="s">
        <v>3183</v>
      </c>
    </row>
    <row r="1994" spans="1:15" x14ac:dyDescent="0.25">
      <c r="A1994" t="str">
        <f t="shared" si="31"/>
        <v>9_SE_3_1</v>
      </c>
      <c r="B1994">
        <v>9</v>
      </c>
      <c r="C1994" t="s">
        <v>490</v>
      </c>
      <c r="D1994">
        <v>3</v>
      </c>
      <c r="E1994">
        <v>1</v>
      </c>
      <c r="F1994">
        <v>242423.3795185081</v>
      </c>
      <c r="G1994">
        <v>4875.0453717389701</v>
      </c>
      <c r="H1994">
        <v>2250.2674469660201</v>
      </c>
      <c r="I1994">
        <v>7125.3128187049897</v>
      </c>
      <c r="J1994">
        <v>2.0110000000000001</v>
      </c>
      <c r="K1994">
        <v>2.0510000000000002</v>
      </c>
      <c r="L1994">
        <v>2.6450999999999998</v>
      </c>
      <c r="M1994">
        <v>0.65</v>
      </c>
      <c r="N1994" t="s">
        <v>3183</v>
      </c>
      <c r="O1994" t="s">
        <v>3183</v>
      </c>
    </row>
    <row r="1995" spans="1:15" x14ac:dyDescent="0.25">
      <c r="A1995" t="str">
        <f t="shared" si="31"/>
        <v>9_SE_4_1</v>
      </c>
      <c r="B1995">
        <v>9</v>
      </c>
      <c r="C1995" t="s">
        <v>490</v>
      </c>
      <c r="D1995">
        <v>4</v>
      </c>
      <c r="E1995">
        <v>1</v>
      </c>
      <c r="F1995">
        <v>323441.75436098158</v>
      </c>
      <c r="G1995">
        <v>6553.5481988570255</v>
      </c>
      <c r="H1995">
        <v>3062.9316401187339</v>
      </c>
      <c r="I1995">
        <v>9616.4798389757598</v>
      </c>
      <c r="J1995">
        <v>2.0261999999999998</v>
      </c>
      <c r="K1995">
        <v>2.0950000000000002</v>
      </c>
      <c r="L1995">
        <v>2.6793999999999998</v>
      </c>
      <c r="M1995">
        <v>0.65</v>
      </c>
      <c r="N1995" t="s">
        <v>3183</v>
      </c>
      <c r="O1995" t="s">
        <v>3183</v>
      </c>
    </row>
    <row r="1996" spans="1:15" x14ac:dyDescent="0.25">
      <c r="A1996" t="str">
        <f t="shared" si="31"/>
        <v>10_SE_1_1</v>
      </c>
      <c r="B1996">
        <v>10</v>
      </c>
      <c r="C1996" t="s">
        <v>490</v>
      </c>
      <c r="D1996">
        <v>1</v>
      </c>
      <c r="E1996">
        <v>1</v>
      </c>
      <c r="F1996">
        <v>95040.004263874347</v>
      </c>
      <c r="G1996">
        <v>1944.7421599388661</v>
      </c>
      <c r="H1996">
        <v>812.40615540069609</v>
      </c>
      <c r="I1996">
        <v>2757.148315339562</v>
      </c>
      <c r="J1996">
        <v>2.0461999999999998</v>
      </c>
      <c r="K1996">
        <v>2.2200000000000002</v>
      </c>
      <c r="L1996">
        <v>2.6507000000000001</v>
      </c>
      <c r="M1996">
        <v>0.65</v>
      </c>
      <c r="N1996" t="s">
        <v>3183</v>
      </c>
      <c r="O1996" t="s">
        <v>3183</v>
      </c>
    </row>
    <row r="1997" spans="1:15" x14ac:dyDescent="0.25">
      <c r="A1997" t="str">
        <f t="shared" si="31"/>
        <v>10_SE_2_1</v>
      </c>
      <c r="B1997">
        <v>10</v>
      </c>
      <c r="C1997" t="s">
        <v>490</v>
      </c>
      <c r="D1997">
        <v>2</v>
      </c>
      <c r="E1997">
        <v>1</v>
      </c>
      <c r="F1997">
        <v>189667.34562341261</v>
      </c>
      <c r="G1997">
        <v>3814.3849243603599</v>
      </c>
      <c r="H1997">
        <v>1641.019628774224</v>
      </c>
      <c r="I1997">
        <v>5455.4045531345837</v>
      </c>
      <c r="J1997">
        <v>2.0110999999999999</v>
      </c>
      <c r="K1997">
        <v>2.2450000000000001</v>
      </c>
      <c r="L1997">
        <v>2.6257999999999999</v>
      </c>
      <c r="M1997">
        <v>0.65</v>
      </c>
      <c r="N1997" t="s">
        <v>3183</v>
      </c>
      <c r="O1997" t="s">
        <v>3183</v>
      </c>
    </row>
    <row r="1998" spans="1:15" x14ac:dyDescent="0.25">
      <c r="A1998" t="str">
        <f t="shared" si="31"/>
        <v>10_SE_3_1</v>
      </c>
      <c r="B1998">
        <v>10</v>
      </c>
      <c r="C1998" t="s">
        <v>490</v>
      </c>
      <c r="D1998">
        <v>3</v>
      </c>
      <c r="E1998">
        <v>1</v>
      </c>
      <c r="F1998">
        <v>283946.56817798573</v>
      </c>
      <c r="G1998">
        <v>5710.0614873309742</v>
      </c>
      <c r="H1998">
        <v>2509.9004309278912</v>
      </c>
      <c r="I1998">
        <v>8219.9619182588649</v>
      </c>
      <c r="J1998">
        <v>2.0110000000000001</v>
      </c>
      <c r="K1998">
        <v>2.2879999999999998</v>
      </c>
      <c r="L1998">
        <v>2.6438000000000001</v>
      </c>
      <c r="M1998">
        <v>0.65</v>
      </c>
      <c r="N1998" t="s">
        <v>3183</v>
      </c>
      <c r="O1998" t="s">
        <v>3183</v>
      </c>
    </row>
    <row r="1999" spans="1:15" x14ac:dyDescent="0.25">
      <c r="A1999" t="str">
        <f t="shared" si="31"/>
        <v>10_SE_4_1</v>
      </c>
      <c r="B1999">
        <v>10</v>
      </c>
      <c r="C1999" t="s">
        <v>490</v>
      </c>
      <c r="D1999">
        <v>4</v>
      </c>
      <c r="E1999">
        <v>1</v>
      </c>
      <c r="F1999">
        <v>378842.07512772572</v>
      </c>
      <c r="G1999">
        <v>7676.0645947203411</v>
      </c>
      <c r="H1999">
        <v>3417.8937298387941</v>
      </c>
      <c r="I1999">
        <v>11093.958324559129</v>
      </c>
      <c r="J1999">
        <v>2.0261999999999998</v>
      </c>
      <c r="K1999">
        <v>2.3380000000000001</v>
      </c>
      <c r="L1999">
        <v>2.6775000000000002</v>
      </c>
      <c r="M1999">
        <v>0.65</v>
      </c>
      <c r="N1999" t="s">
        <v>3183</v>
      </c>
      <c r="O1999" t="s">
        <v>3183</v>
      </c>
    </row>
    <row r="2000" spans="1:15" x14ac:dyDescent="0.25">
      <c r="A2000" t="str">
        <f t="shared" si="31"/>
        <v>11_SE_1_1</v>
      </c>
      <c r="B2000">
        <v>11</v>
      </c>
      <c r="C2000" t="s">
        <v>490</v>
      </c>
      <c r="D2000">
        <v>1</v>
      </c>
      <c r="E2000">
        <v>1</v>
      </c>
      <c r="F2000">
        <v>116605.5823756969</v>
      </c>
      <c r="G2000">
        <v>2386.0246417985359</v>
      </c>
      <c r="H2000">
        <v>941.6314692974122</v>
      </c>
      <c r="I2000">
        <v>3327.6561110959478</v>
      </c>
      <c r="J2000">
        <v>2.0461999999999998</v>
      </c>
      <c r="K2000">
        <v>2.573</v>
      </c>
      <c r="L2000">
        <v>2.6497000000000002</v>
      </c>
      <c r="M2000">
        <v>0.65</v>
      </c>
      <c r="N2000" t="s">
        <v>3183</v>
      </c>
      <c r="O2000" t="s">
        <v>3183</v>
      </c>
    </row>
    <row r="2001" spans="1:15" x14ac:dyDescent="0.25">
      <c r="A2001" t="str">
        <f t="shared" si="31"/>
        <v>11_SE_2_1</v>
      </c>
      <c r="B2001">
        <v>11</v>
      </c>
      <c r="C2001" t="s">
        <v>490</v>
      </c>
      <c r="D2001">
        <v>2</v>
      </c>
      <c r="E2001">
        <v>1</v>
      </c>
      <c r="F2001">
        <v>232704.86428710341</v>
      </c>
      <c r="G2001">
        <v>4679.9090441453518</v>
      </c>
      <c r="H2001">
        <v>1903.1109495826231</v>
      </c>
      <c r="I2001">
        <v>6583.019993727974</v>
      </c>
      <c r="J2001">
        <v>2.0110999999999999</v>
      </c>
      <c r="K2001">
        <v>2.6030000000000002</v>
      </c>
      <c r="L2001">
        <v>2.6246999999999998</v>
      </c>
      <c r="M2001">
        <v>0.65</v>
      </c>
      <c r="N2001" t="s">
        <v>3183</v>
      </c>
      <c r="O2001" t="s">
        <v>3183</v>
      </c>
    </row>
    <row r="2002" spans="1:15" x14ac:dyDescent="0.25">
      <c r="A2002" t="str">
        <f t="shared" si="31"/>
        <v>11_SE_3_1</v>
      </c>
      <c r="B2002">
        <v>11</v>
      </c>
      <c r="C2002" t="s">
        <v>490</v>
      </c>
      <c r="D2002">
        <v>3</v>
      </c>
      <c r="E2002">
        <v>1</v>
      </c>
      <c r="F2002">
        <v>348377.03556964069</v>
      </c>
      <c r="G2002">
        <v>7005.734588170184</v>
      </c>
      <c r="H2002">
        <v>2912.5515840213029</v>
      </c>
      <c r="I2002">
        <v>9918.2861721914869</v>
      </c>
      <c r="J2002">
        <v>2.0110000000000001</v>
      </c>
      <c r="K2002">
        <v>2.6549999999999998</v>
      </c>
      <c r="L2002">
        <v>2.6423000000000001</v>
      </c>
      <c r="M2002">
        <v>0.65</v>
      </c>
      <c r="N2002" t="s">
        <v>3183</v>
      </c>
      <c r="O2002" t="s">
        <v>3183</v>
      </c>
    </row>
    <row r="2003" spans="1:15" x14ac:dyDescent="0.25">
      <c r="A2003" t="str">
        <f t="shared" si="31"/>
        <v>11_SE_4_1</v>
      </c>
      <c r="B2003">
        <v>11</v>
      </c>
      <c r="C2003" t="s">
        <v>490</v>
      </c>
      <c r="D2003">
        <v>4</v>
      </c>
      <c r="E2003">
        <v>1</v>
      </c>
      <c r="F2003">
        <v>464805.33266850212</v>
      </c>
      <c r="G2003">
        <v>9417.8445103569829</v>
      </c>
      <c r="H2003">
        <v>3968.3857842351572</v>
      </c>
      <c r="I2003">
        <v>13386.23029459214</v>
      </c>
      <c r="J2003">
        <v>2.0261999999999998</v>
      </c>
      <c r="K2003">
        <v>2.714</v>
      </c>
      <c r="L2003">
        <v>2.6755</v>
      </c>
      <c r="M2003">
        <v>0.65</v>
      </c>
      <c r="N2003" t="s">
        <v>3183</v>
      </c>
      <c r="O2003" t="s">
        <v>3183</v>
      </c>
    </row>
    <row r="2004" spans="1:15" x14ac:dyDescent="0.25">
      <c r="A2004" t="str">
        <f t="shared" si="31"/>
        <v>12_SE_1_1</v>
      </c>
      <c r="B2004">
        <v>12</v>
      </c>
      <c r="C2004" t="s">
        <v>490</v>
      </c>
      <c r="D2004">
        <v>1</v>
      </c>
      <c r="E2004">
        <v>1</v>
      </c>
      <c r="F2004">
        <v>141681.83599409519</v>
      </c>
      <c r="G2004">
        <v>2899.143806751641</v>
      </c>
      <c r="H2004">
        <v>1092.041260882115</v>
      </c>
      <c r="I2004">
        <v>3991.1850676337558</v>
      </c>
      <c r="J2004">
        <v>2.0461999999999998</v>
      </c>
      <c r="K2004">
        <v>2.984</v>
      </c>
      <c r="L2004">
        <v>2.6490999999999998</v>
      </c>
      <c r="M2004">
        <v>0.65</v>
      </c>
      <c r="N2004" t="s">
        <v>3183</v>
      </c>
      <c r="O2004" t="s">
        <v>3183</v>
      </c>
    </row>
    <row r="2005" spans="1:15" x14ac:dyDescent="0.25">
      <c r="A2005" t="str">
        <f t="shared" si="31"/>
        <v>12_SE_2_1</v>
      </c>
      <c r="B2005">
        <v>12</v>
      </c>
      <c r="C2005" t="s">
        <v>490</v>
      </c>
      <c r="D2005">
        <v>2</v>
      </c>
      <c r="E2005">
        <v>1</v>
      </c>
      <c r="F2005">
        <v>282748.49064023228</v>
      </c>
      <c r="G2005">
        <v>5686.3324392441791</v>
      </c>
      <c r="H2005">
        <v>2208.1680606874802</v>
      </c>
      <c r="I2005">
        <v>7894.5004999316589</v>
      </c>
      <c r="J2005">
        <v>2.0110999999999999</v>
      </c>
      <c r="K2005">
        <v>3.0209999999999999</v>
      </c>
      <c r="L2005">
        <v>2.6240000000000001</v>
      </c>
      <c r="M2005">
        <v>0.65</v>
      </c>
      <c r="N2005" t="s">
        <v>3183</v>
      </c>
      <c r="O2005" t="s">
        <v>3183</v>
      </c>
    </row>
    <row r="2006" spans="1:15" x14ac:dyDescent="0.25">
      <c r="A2006" t="str">
        <f t="shared" si="31"/>
        <v>12_SE_3_1</v>
      </c>
      <c r="B2006">
        <v>12</v>
      </c>
      <c r="C2006" t="s">
        <v>490</v>
      </c>
      <c r="D2006">
        <v>3</v>
      </c>
      <c r="E2006">
        <v>1</v>
      </c>
      <c r="F2006">
        <v>423296.18369947199</v>
      </c>
      <c r="G2006">
        <v>8512.3312170529844</v>
      </c>
      <c r="H2006">
        <v>3381.2111228677318</v>
      </c>
      <c r="I2006">
        <v>11893.542339920719</v>
      </c>
      <c r="J2006">
        <v>2.0110000000000001</v>
      </c>
      <c r="K2006">
        <v>3.0819999999999999</v>
      </c>
      <c r="L2006">
        <v>2.6413000000000002</v>
      </c>
      <c r="M2006">
        <v>0.65</v>
      </c>
      <c r="N2006" t="s">
        <v>3183</v>
      </c>
      <c r="O2006" t="s">
        <v>3183</v>
      </c>
    </row>
    <row r="2007" spans="1:15" x14ac:dyDescent="0.25">
      <c r="A2007" t="str">
        <f t="shared" si="31"/>
        <v>12_SE_4_1</v>
      </c>
      <c r="B2007">
        <v>12</v>
      </c>
      <c r="C2007" t="s">
        <v>490</v>
      </c>
      <c r="D2007">
        <v>4</v>
      </c>
      <c r="E2007">
        <v>1</v>
      </c>
      <c r="F2007">
        <v>564762.60887870716</v>
      </c>
      <c r="G2007">
        <v>11443.1699936554</v>
      </c>
      <c r="H2007">
        <v>4609.122437712891</v>
      </c>
      <c r="I2007">
        <v>16052.292431368291</v>
      </c>
      <c r="J2007">
        <v>2.0261999999999998</v>
      </c>
      <c r="K2007">
        <v>3.153</v>
      </c>
      <c r="L2007">
        <v>2.6739999999999999</v>
      </c>
      <c r="M2007">
        <v>0.65</v>
      </c>
      <c r="N2007" t="s">
        <v>3183</v>
      </c>
      <c r="O2007" t="s">
        <v>3183</v>
      </c>
    </row>
    <row r="2008" spans="1:15" x14ac:dyDescent="0.25">
      <c r="A2008" t="str">
        <f t="shared" si="31"/>
        <v>13_SE_1_1</v>
      </c>
      <c r="B2008">
        <v>13</v>
      </c>
      <c r="C2008" t="s">
        <v>490</v>
      </c>
      <c r="D2008">
        <v>1</v>
      </c>
      <c r="E2008">
        <v>1</v>
      </c>
      <c r="F2008">
        <v>166758.0896124935</v>
      </c>
      <c r="G2008">
        <v>3412.2629717047462</v>
      </c>
      <c r="H2008">
        <v>1242.4510524668169</v>
      </c>
      <c r="I2008">
        <v>4654.7140241715624</v>
      </c>
      <c r="J2008">
        <v>2.0461999999999998</v>
      </c>
      <c r="K2008">
        <v>3.395</v>
      </c>
      <c r="L2008">
        <v>2.6486000000000001</v>
      </c>
      <c r="M2008">
        <v>0.65</v>
      </c>
      <c r="N2008" t="s">
        <v>3183</v>
      </c>
      <c r="O2008" t="s">
        <v>3183</v>
      </c>
    </row>
    <row r="2009" spans="1:15" x14ac:dyDescent="0.25">
      <c r="A2009" t="str">
        <f t="shared" si="31"/>
        <v>13_SE_2_1</v>
      </c>
      <c r="B2009">
        <v>13</v>
      </c>
      <c r="C2009" t="s">
        <v>490</v>
      </c>
      <c r="D2009">
        <v>2</v>
      </c>
      <c r="E2009">
        <v>1</v>
      </c>
      <c r="F2009">
        <v>332792.11699336121</v>
      </c>
      <c r="G2009">
        <v>6692.7558343430064</v>
      </c>
      <c r="H2009">
        <v>2513.2251717923382</v>
      </c>
      <c r="I2009">
        <v>9205.9810061353455</v>
      </c>
      <c r="J2009">
        <v>2.0110999999999999</v>
      </c>
      <c r="K2009">
        <v>3.4380000000000002</v>
      </c>
      <c r="L2009">
        <v>2.6234999999999999</v>
      </c>
      <c r="M2009">
        <v>0.65</v>
      </c>
      <c r="N2009" t="s">
        <v>3183</v>
      </c>
      <c r="O2009" t="s">
        <v>3183</v>
      </c>
    </row>
    <row r="2010" spans="1:15" x14ac:dyDescent="0.25">
      <c r="A2010" t="str">
        <f t="shared" si="31"/>
        <v>13_SE_3_1</v>
      </c>
      <c r="B2010">
        <v>13</v>
      </c>
      <c r="C2010" t="s">
        <v>490</v>
      </c>
      <c r="D2010">
        <v>3</v>
      </c>
      <c r="E2010">
        <v>1</v>
      </c>
      <c r="F2010">
        <v>498215.33182930318</v>
      </c>
      <c r="G2010">
        <v>10018.92784593579</v>
      </c>
      <c r="H2010">
        <v>3849.870661714162</v>
      </c>
      <c r="I2010">
        <v>13868.79850764995</v>
      </c>
      <c r="J2010">
        <v>2.0110000000000001</v>
      </c>
      <c r="K2010">
        <v>3.5089999999999999</v>
      </c>
      <c r="L2010">
        <v>2.6406000000000001</v>
      </c>
      <c r="M2010">
        <v>0.65</v>
      </c>
      <c r="N2010" t="s">
        <v>3183</v>
      </c>
      <c r="O2010" t="s">
        <v>3183</v>
      </c>
    </row>
    <row r="2011" spans="1:15" x14ac:dyDescent="0.25">
      <c r="A2011" t="str">
        <f t="shared" si="31"/>
        <v>13_SE_4_1</v>
      </c>
      <c r="B2011">
        <v>13</v>
      </c>
      <c r="C2011" t="s">
        <v>490</v>
      </c>
      <c r="D2011">
        <v>4</v>
      </c>
      <c r="E2011">
        <v>1</v>
      </c>
      <c r="F2011">
        <v>664719.88508891221</v>
      </c>
      <c r="G2011">
        <v>13468.49547695382</v>
      </c>
      <c r="H2011">
        <v>5249.8590911906267</v>
      </c>
      <c r="I2011">
        <v>18718.354568144441</v>
      </c>
      <c r="J2011">
        <v>2.0261999999999998</v>
      </c>
      <c r="K2011">
        <v>3.5910000000000002</v>
      </c>
      <c r="L2011">
        <v>2.673</v>
      </c>
      <c r="M2011">
        <v>0.65</v>
      </c>
      <c r="N2011" t="s">
        <v>3183</v>
      </c>
      <c r="O2011" t="s">
        <v>3183</v>
      </c>
    </row>
    <row r="2012" spans="1:15" x14ac:dyDescent="0.25">
      <c r="A2012" t="str">
        <f t="shared" si="31"/>
        <v>14_SE_1_1</v>
      </c>
      <c r="B2012">
        <v>14</v>
      </c>
      <c r="C2012" t="s">
        <v>490</v>
      </c>
      <c r="D2012">
        <v>1</v>
      </c>
      <c r="E2012">
        <v>1</v>
      </c>
      <c r="F2012">
        <v>191834.34323089189</v>
      </c>
      <c r="G2012">
        <v>3925.3821366578509</v>
      </c>
      <c r="H2012">
        <v>1392.8608440515191</v>
      </c>
      <c r="I2012">
        <v>5318.2429807093704</v>
      </c>
      <c r="J2012">
        <v>2.0461999999999998</v>
      </c>
      <c r="K2012">
        <v>3.806</v>
      </c>
      <c r="L2012">
        <v>2.6482999999999999</v>
      </c>
      <c r="M2012">
        <v>0.65</v>
      </c>
      <c r="N2012" t="s">
        <v>3183</v>
      </c>
      <c r="O2012" t="s">
        <v>3183</v>
      </c>
    </row>
    <row r="2013" spans="1:15" x14ac:dyDescent="0.25">
      <c r="A2013" t="str">
        <f t="shared" si="31"/>
        <v>14_SE_2_1</v>
      </c>
      <c r="B2013">
        <v>14</v>
      </c>
      <c r="C2013" t="s">
        <v>490</v>
      </c>
      <c r="D2013">
        <v>2</v>
      </c>
      <c r="E2013">
        <v>1</v>
      </c>
      <c r="F2013">
        <v>382835.74334649002</v>
      </c>
      <c r="G2013">
        <v>7699.1792294418337</v>
      </c>
      <c r="H2013">
        <v>2818.2822828971948</v>
      </c>
      <c r="I2013">
        <v>10517.46151233903</v>
      </c>
      <c r="J2013">
        <v>2.0110999999999999</v>
      </c>
      <c r="K2013">
        <v>3.855</v>
      </c>
      <c r="L2013">
        <v>2.6231</v>
      </c>
      <c r="M2013">
        <v>0.65</v>
      </c>
      <c r="N2013" t="s">
        <v>3183</v>
      </c>
      <c r="O2013" t="s">
        <v>3183</v>
      </c>
    </row>
    <row r="2014" spans="1:15" x14ac:dyDescent="0.25">
      <c r="A2014" t="str">
        <f t="shared" si="31"/>
        <v>14_SE_3_1</v>
      </c>
      <c r="B2014">
        <v>14</v>
      </c>
      <c r="C2014" t="s">
        <v>490</v>
      </c>
      <c r="D2014">
        <v>3</v>
      </c>
      <c r="E2014">
        <v>1</v>
      </c>
      <c r="F2014">
        <v>573134.47995913448</v>
      </c>
      <c r="G2014">
        <v>11525.524474818591</v>
      </c>
      <c r="H2014">
        <v>4318.5302005605918</v>
      </c>
      <c r="I2014">
        <v>15844.05467537918</v>
      </c>
      <c r="J2014">
        <v>2.0110000000000001</v>
      </c>
      <c r="K2014">
        <v>3.9369999999999998</v>
      </c>
      <c r="L2014">
        <v>2.64</v>
      </c>
      <c r="M2014">
        <v>0.65</v>
      </c>
      <c r="N2014" t="s">
        <v>3183</v>
      </c>
      <c r="O2014" t="s">
        <v>3183</v>
      </c>
    </row>
    <row r="2015" spans="1:15" x14ac:dyDescent="0.25">
      <c r="A2015" t="str">
        <f t="shared" si="31"/>
        <v>14_SE_4_1</v>
      </c>
      <c r="B2015">
        <v>14</v>
      </c>
      <c r="C2015" t="s">
        <v>490</v>
      </c>
      <c r="D2015">
        <v>4</v>
      </c>
      <c r="E2015">
        <v>1</v>
      </c>
      <c r="F2015">
        <v>764677.16129911738</v>
      </c>
      <c r="G2015">
        <v>15493.82096025224</v>
      </c>
      <c r="H2015">
        <v>5890.5957446683606</v>
      </c>
      <c r="I2015">
        <v>21384.416704920601</v>
      </c>
      <c r="J2015">
        <v>2.0261999999999998</v>
      </c>
      <c r="K2015">
        <v>4.0289999999999999</v>
      </c>
      <c r="L2015">
        <v>2.6722999999999999</v>
      </c>
      <c r="M2015">
        <v>0.65</v>
      </c>
      <c r="N2015" t="s">
        <v>3183</v>
      </c>
      <c r="O2015" t="s">
        <v>3183</v>
      </c>
    </row>
    <row r="2016" spans="1:15" x14ac:dyDescent="0.25">
      <c r="A2016" t="str">
        <f t="shared" si="31"/>
        <v>15_SE_1_1</v>
      </c>
      <c r="B2016">
        <v>15</v>
      </c>
      <c r="C2016" t="s">
        <v>490</v>
      </c>
      <c r="D2016">
        <v>1</v>
      </c>
      <c r="E2016">
        <v>1</v>
      </c>
      <c r="F2016">
        <v>233210.1617012491</v>
      </c>
      <c r="G2016">
        <v>4772.0287588304755</v>
      </c>
      <c r="H2016">
        <v>1641.425382257225</v>
      </c>
      <c r="I2016">
        <v>6413.4541410876991</v>
      </c>
      <c r="J2016">
        <v>2.0461999999999998</v>
      </c>
      <c r="K2016">
        <v>4.4850000000000003</v>
      </c>
      <c r="L2016">
        <v>2.6480999999999999</v>
      </c>
      <c r="M2016">
        <v>0.65</v>
      </c>
      <c r="N2016" t="s">
        <v>3183</v>
      </c>
      <c r="O2016" t="s">
        <v>3183</v>
      </c>
    </row>
    <row r="2017" spans="1:15" x14ac:dyDescent="0.25">
      <c r="A2017" t="str">
        <f t="shared" si="31"/>
        <v>15_SE_2_1</v>
      </c>
      <c r="B2017">
        <v>15</v>
      </c>
      <c r="C2017" t="s">
        <v>490</v>
      </c>
      <c r="D2017">
        <v>2</v>
      </c>
      <c r="E2017">
        <v>1</v>
      </c>
      <c r="F2017">
        <v>465407.72682915273</v>
      </c>
      <c r="G2017">
        <v>9359.7778313548988</v>
      </c>
      <c r="H2017">
        <v>3322.4142223756448</v>
      </c>
      <c r="I2017">
        <v>12682.19205373055</v>
      </c>
      <c r="J2017">
        <v>2.0110999999999999</v>
      </c>
      <c r="K2017">
        <v>4.5449999999999999</v>
      </c>
      <c r="L2017">
        <v>2.6229</v>
      </c>
      <c r="M2017">
        <v>0.65</v>
      </c>
      <c r="N2017" t="s">
        <v>3183</v>
      </c>
      <c r="O2017" t="s">
        <v>3183</v>
      </c>
    </row>
    <row r="2018" spans="1:15" x14ac:dyDescent="0.25">
      <c r="A2018" t="str">
        <f t="shared" si="31"/>
        <v>15_SE_3_1</v>
      </c>
      <c r="B2018">
        <v>15</v>
      </c>
      <c r="C2018" t="s">
        <v>490</v>
      </c>
      <c r="D2018">
        <v>3</v>
      </c>
      <c r="E2018">
        <v>1</v>
      </c>
      <c r="F2018">
        <v>696751.07437335607</v>
      </c>
      <c r="G2018">
        <v>14011.40891247521</v>
      </c>
      <c r="H2018">
        <v>5093.0285933960058</v>
      </c>
      <c r="I2018">
        <v>19104.437505871221</v>
      </c>
      <c r="J2018">
        <v>2.0110000000000001</v>
      </c>
      <c r="K2018">
        <v>4.6429999999999998</v>
      </c>
      <c r="L2018">
        <v>2.6396000000000002</v>
      </c>
      <c r="M2018">
        <v>0.65</v>
      </c>
      <c r="N2018" t="s">
        <v>3183</v>
      </c>
      <c r="O2018" t="s">
        <v>3183</v>
      </c>
    </row>
    <row r="2019" spans="1:15" x14ac:dyDescent="0.25">
      <c r="A2019" t="str">
        <f t="shared" si="31"/>
        <v>15_SE_4_1</v>
      </c>
      <c r="B2019">
        <v>15</v>
      </c>
      <c r="C2019" t="s">
        <v>490</v>
      </c>
      <c r="D2019">
        <v>4</v>
      </c>
      <c r="E2019">
        <v>1</v>
      </c>
      <c r="F2019">
        <v>929606.66704595578</v>
      </c>
      <c r="G2019">
        <v>18835.608007694631</v>
      </c>
      <c r="H2019">
        <v>6949.4657072231139</v>
      </c>
      <c r="I2019">
        <v>25785.073714917751</v>
      </c>
      <c r="J2019">
        <v>2.0261999999999998</v>
      </c>
      <c r="K2019">
        <v>4.7530000000000001</v>
      </c>
      <c r="L2019">
        <v>2.6715</v>
      </c>
      <c r="M2019">
        <v>0.65</v>
      </c>
      <c r="N2019" t="s">
        <v>3183</v>
      </c>
      <c r="O2019" t="s">
        <v>3183</v>
      </c>
    </row>
    <row r="2020" spans="1:15" x14ac:dyDescent="0.25">
      <c r="A2020" t="str">
        <f t="shared" si="31"/>
        <v>16_SE_1_1</v>
      </c>
      <c r="B2020">
        <v>16</v>
      </c>
      <c r="C2020" t="s">
        <v>490</v>
      </c>
      <c r="D2020">
        <v>1</v>
      </c>
      <c r="E2020">
        <v>1</v>
      </c>
      <c r="F2020">
        <v>278798.79077949713</v>
      </c>
      <c r="G2020">
        <v>5704.8794007152192</v>
      </c>
      <c r="H2020">
        <v>1914.7051444322469</v>
      </c>
      <c r="I2020">
        <v>7619.5845451474661</v>
      </c>
      <c r="J2020">
        <v>2.0461999999999998</v>
      </c>
      <c r="K2020">
        <v>5.2309999999999999</v>
      </c>
      <c r="L2020">
        <v>2.6476999999999999</v>
      </c>
      <c r="M2020">
        <v>0.65</v>
      </c>
      <c r="N2020" t="s">
        <v>3183</v>
      </c>
      <c r="O2020" t="s">
        <v>3183</v>
      </c>
    </row>
    <row r="2021" spans="1:15" x14ac:dyDescent="0.25">
      <c r="A2021" t="str">
        <f t="shared" si="31"/>
        <v>16_SE_2_1</v>
      </c>
      <c r="B2021">
        <v>16</v>
      </c>
      <c r="C2021" t="s">
        <v>490</v>
      </c>
      <c r="D2021">
        <v>2</v>
      </c>
      <c r="E2021">
        <v>1</v>
      </c>
      <c r="F2021">
        <v>556387.03953914088</v>
      </c>
      <c r="G2021">
        <v>11189.455563644569</v>
      </c>
      <c r="H2021">
        <v>3876.6729171999641</v>
      </c>
      <c r="I2021">
        <v>15066.128480844531</v>
      </c>
      <c r="J2021">
        <v>2.0110999999999999</v>
      </c>
      <c r="K2021">
        <v>5.3029999999999999</v>
      </c>
      <c r="L2021">
        <v>2.6225000000000001</v>
      </c>
      <c r="M2021">
        <v>0.65</v>
      </c>
      <c r="N2021" t="s">
        <v>3183</v>
      </c>
      <c r="O2021" t="s">
        <v>3183</v>
      </c>
    </row>
    <row r="2022" spans="1:15" x14ac:dyDescent="0.25">
      <c r="A2022" t="str">
        <f t="shared" si="31"/>
        <v>16_SE_3_1</v>
      </c>
      <c r="B2022">
        <v>16</v>
      </c>
      <c r="C2022" t="s">
        <v>490</v>
      </c>
      <c r="D2022">
        <v>3</v>
      </c>
      <c r="E2022">
        <v>1</v>
      </c>
      <c r="F2022">
        <v>832954.08567338937</v>
      </c>
      <c r="G2022">
        <v>16750.40158378414</v>
      </c>
      <c r="H2022">
        <v>5944.5367696099411</v>
      </c>
      <c r="I2022">
        <v>22694.938353394089</v>
      </c>
      <c r="J2022">
        <v>2.0110000000000001</v>
      </c>
      <c r="K2022">
        <v>5.4189999999999996</v>
      </c>
      <c r="L2022">
        <v>2.6389999999999998</v>
      </c>
      <c r="M2022">
        <v>0.65</v>
      </c>
      <c r="N2022" t="s">
        <v>3183</v>
      </c>
      <c r="O2022" t="s">
        <v>3183</v>
      </c>
    </row>
    <row r="2023" spans="1:15" x14ac:dyDescent="0.25">
      <c r="A2023" t="str">
        <f t="shared" si="31"/>
        <v>16_SE_4_1</v>
      </c>
      <c r="B2023">
        <v>16</v>
      </c>
      <c r="C2023" t="s">
        <v>490</v>
      </c>
      <c r="D2023">
        <v>4</v>
      </c>
      <c r="E2023">
        <v>1</v>
      </c>
      <c r="F2023">
        <v>1111328.9951961089</v>
      </c>
      <c r="G2023">
        <v>22517.649736331161</v>
      </c>
      <c r="H2023">
        <v>8113.6210353728002</v>
      </c>
      <c r="I2023">
        <v>30631.270771703959</v>
      </c>
      <c r="J2023">
        <v>2.0261999999999998</v>
      </c>
      <c r="K2023">
        <v>5.55</v>
      </c>
      <c r="L2023">
        <v>2.6707999999999998</v>
      </c>
      <c r="M2023">
        <v>0.65</v>
      </c>
      <c r="N2023" t="s">
        <v>3183</v>
      </c>
      <c r="O2023" t="s">
        <v>3183</v>
      </c>
    </row>
    <row r="2024" spans="1:15" x14ac:dyDescent="0.25">
      <c r="A2024" t="str">
        <f t="shared" si="31"/>
        <v>17_SE_1_1</v>
      </c>
      <c r="B2024">
        <v>17</v>
      </c>
      <c r="C2024" t="s">
        <v>490</v>
      </c>
      <c r="D2024">
        <v>1</v>
      </c>
      <c r="E2024">
        <v>1</v>
      </c>
      <c r="F2024">
        <v>330989.0088899291</v>
      </c>
      <c r="G2024">
        <v>6511.7800156184949</v>
      </c>
      <c r="H2024">
        <v>1940.427215548407</v>
      </c>
      <c r="I2024">
        <v>8452.2072311669017</v>
      </c>
      <c r="J2024">
        <v>1.9674</v>
      </c>
      <c r="K2024">
        <v>5.3019999999999996</v>
      </c>
      <c r="L2024">
        <v>2.4817</v>
      </c>
      <c r="M2024">
        <v>0.65</v>
      </c>
      <c r="N2024" t="s">
        <v>3183</v>
      </c>
      <c r="O2024" t="s">
        <v>3183</v>
      </c>
    </row>
    <row r="2025" spans="1:15" x14ac:dyDescent="0.25">
      <c r="A2025" t="str">
        <f t="shared" si="31"/>
        <v>17_SE_2_1</v>
      </c>
      <c r="B2025">
        <v>17</v>
      </c>
      <c r="C2025" t="s">
        <v>490</v>
      </c>
      <c r="D2025">
        <v>2</v>
      </c>
      <c r="E2025">
        <v>1</v>
      </c>
      <c r="F2025">
        <v>660626.92535841535</v>
      </c>
      <c r="G2025">
        <v>12770.17958716905</v>
      </c>
      <c r="H2025">
        <v>3932.600018702979</v>
      </c>
      <c r="I2025">
        <v>16702.779605872031</v>
      </c>
      <c r="J2025">
        <v>1.9330000000000001</v>
      </c>
      <c r="K2025">
        <v>5.38</v>
      </c>
      <c r="L2025">
        <v>2.4563999999999999</v>
      </c>
      <c r="M2025">
        <v>0.65</v>
      </c>
      <c r="N2025" t="s">
        <v>3183</v>
      </c>
      <c r="O2025" t="s">
        <v>3183</v>
      </c>
    </row>
    <row r="2026" spans="1:15" x14ac:dyDescent="0.25">
      <c r="A2026" t="str">
        <f t="shared" si="31"/>
        <v>17_SE_3_1</v>
      </c>
      <c r="B2026">
        <v>17</v>
      </c>
      <c r="C2026" t="s">
        <v>490</v>
      </c>
      <c r="D2026">
        <v>3</v>
      </c>
      <c r="E2026">
        <v>1</v>
      </c>
      <c r="F2026">
        <v>989280.74527418381</v>
      </c>
      <c r="G2026">
        <v>19123.586191908431</v>
      </c>
      <c r="H2026">
        <v>6034.4102447866817</v>
      </c>
      <c r="I2026">
        <v>25157.99643669511</v>
      </c>
      <c r="J2026">
        <v>1.9331</v>
      </c>
      <c r="K2026">
        <v>5.5010000000000003</v>
      </c>
      <c r="L2026">
        <v>2.4710000000000001</v>
      </c>
      <c r="M2026">
        <v>0.65</v>
      </c>
      <c r="N2026" t="s">
        <v>3183</v>
      </c>
      <c r="O2026" t="s">
        <v>3183</v>
      </c>
    </row>
    <row r="2027" spans="1:15" x14ac:dyDescent="0.25">
      <c r="A2027" t="str">
        <f t="shared" si="31"/>
        <v>17_SE_4_1</v>
      </c>
      <c r="B2027">
        <v>17</v>
      </c>
      <c r="C2027" t="s">
        <v>490</v>
      </c>
      <c r="D2027">
        <v>4</v>
      </c>
      <c r="E2027">
        <v>1</v>
      </c>
      <c r="F2027">
        <v>1319889.176858448</v>
      </c>
      <c r="G2027">
        <v>25710.38849184971</v>
      </c>
      <c r="H2027">
        <v>8239.4229403548707</v>
      </c>
      <c r="I2027">
        <v>33949.811432204588</v>
      </c>
      <c r="J2027">
        <v>1.9479</v>
      </c>
      <c r="K2027">
        <v>5.6360000000000001</v>
      </c>
      <c r="L2027">
        <v>2.5002</v>
      </c>
      <c r="M2027">
        <v>0.65</v>
      </c>
      <c r="N2027" t="s">
        <v>3183</v>
      </c>
      <c r="O2027" t="s">
        <v>3183</v>
      </c>
    </row>
    <row r="2028" spans="1:15" x14ac:dyDescent="0.25">
      <c r="A2028" t="str">
        <f t="shared" si="31"/>
        <v>18_SE_1_1</v>
      </c>
      <c r="B2028">
        <v>18</v>
      </c>
      <c r="C2028" t="s">
        <v>490</v>
      </c>
      <c r="D2028">
        <v>1</v>
      </c>
      <c r="E2028">
        <v>1</v>
      </c>
      <c r="F2028">
        <v>383588.07241731358</v>
      </c>
      <c r="G2028">
        <v>7546.5984582809606</v>
      </c>
      <c r="H2028">
        <v>2232.0668583863512</v>
      </c>
      <c r="I2028">
        <v>9778.6653166673132</v>
      </c>
      <c r="J2028">
        <v>1.9674</v>
      </c>
      <c r="K2028">
        <v>6.0990000000000002</v>
      </c>
      <c r="L2028">
        <v>2.4872000000000001</v>
      </c>
      <c r="M2028">
        <v>0.65</v>
      </c>
      <c r="N2028" t="s">
        <v>3183</v>
      </c>
      <c r="O2028" t="s">
        <v>3183</v>
      </c>
    </row>
    <row r="2029" spans="1:15" x14ac:dyDescent="0.25">
      <c r="A2029" t="str">
        <f t="shared" si="31"/>
        <v>18_SE_2_1</v>
      </c>
      <c r="B2029">
        <v>18</v>
      </c>
      <c r="C2029" t="s">
        <v>490</v>
      </c>
      <c r="D2029">
        <v>2</v>
      </c>
      <c r="E2029">
        <v>1</v>
      </c>
      <c r="F2029">
        <v>765610.34378480678</v>
      </c>
      <c r="G2029">
        <v>14799.55056119129</v>
      </c>
      <c r="H2029">
        <v>4524.0957317842276</v>
      </c>
      <c r="I2029">
        <v>19323.646292975522</v>
      </c>
      <c r="J2029">
        <v>1.9330000000000001</v>
      </c>
      <c r="K2029">
        <v>6.1890000000000001</v>
      </c>
      <c r="L2029">
        <v>2.4619</v>
      </c>
      <c r="M2029">
        <v>0.65</v>
      </c>
      <c r="N2029" t="s">
        <v>3183</v>
      </c>
      <c r="O2029" t="s">
        <v>3183</v>
      </c>
    </row>
    <row r="2030" spans="1:15" x14ac:dyDescent="0.25">
      <c r="A2030" t="str">
        <f t="shared" si="31"/>
        <v>18_SE_3_1</v>
      </c>
      <c r="B2030">
        <v>18</v>
      </c>
      <c r="C2030" t="s">
        <v>490</v>
      </c>
      <c r="D2030">
        <v>3</v>
      </c>
      <c r="E2030">
        <v>1</v>
      </c>
      <c r="F2030">
        <v>1146492.131058899</v>
      </c>
      <c r="G2030">
        <v>22162.607724234029</v>
      </c>
      <c r="H2030">
        <v>6943.1256886532319</v>
      </c>
      <c r="I2030">
        <v>29105.733412887261</v>
      </c>
      <c r="J2030">
        <v>1.9331</v>
      </c>
      <c r="K2030">
        <v>6.3289999999999997</v>
      </c>
      <c r="L2030">
        <v>2.4765000000000001</v>
      </c>
      <c r="M2030">
        <v>0.65</v>
      </c>
      <c r="N2030" t="s">
        <v>3183</v>
      </c>
      <c r="O2030" t="s">
        <v>3183</v>
      </c>
    </row>
    <row r="2031" spans="1:15" x14ac:dyDescent="0.25">
      <c r="A2031" t="str">
        <f t="shared" si="31"/>
        <v>18_SE_4_1</v>
      </c>
      <c r="B2031">
        <v>18</v>
      </c>
      <c r="C2031" t="s">
        <v>490</v>
      </c>
      <c r="D2031">
        <v>4</v>
      </c>
      <c r="E2031">
        <v>1</v>
      </c>
      <c r="F2031">
        <v>1529639.1467910521</v>
      </c>
      <c r="G2031">
        <v>29796.150620725301</v>
      </c>
      <c r="H2031">
        <v>9481.7902543750752</v>
      </c>
      <c r="I2031">
        <v>39277.940875100379</v>
      </c>
      <c r="J2031">
        <v>1.9479</v>
      </c>
      <c r="K2031">
        <v>6.4850000000000003</v>
      </c>
      <c r="L2031">
        <v>2.5057</v>
      </c>
      <c r="M2031">
        <v>0.65</v>
      </c>
      <c r="N2031" t="s">
        <v>3183</v>
      </c>
      <c r="O2031" t="s">
        <v>3183</v>
      </c>
    </row>
    <row r="2032" spans="1:15" x14ac:dyDescent="0.25">
      <c r="A2032" t="str">
        <f t="shared" si="31"/>
        <v>19_SE_1_1</v>
      </c>
      <c r="B2032">
        <v>19</v>
      </c>
      <c r="C2032" t="s">
        <v>490</v>
      </c>
      <c r="D2032">
        <v>1</v>
      </c>
      <c r="E2032">
        <v>1</v>
      </c>
      <c r="F2032">
        <v>433730.17301539233</v>
      </c>
      <c r="G2032">
        <v>8533.0793378448016</v>
      </c>
      <c r="H2032">
        <v>2510.289665355237</v>
      </c>
      <c r="I2032">
        <v>11043.36900320004</v>
      </c>
      <c r="J2032">
        <v>1.9674</v>
      </c>
      <c r="K2032">
        <v>6.859</v>
      </c>
      <c r="L2032">
        <v>2.4912999999999998</v>
      </c>
      <c r="M2032">
        <v>0.65</v>
      </c>
      <c r="N2032" t="s">
        <v>3183</v>
      </c>
      <c r="O2032" t="s">
        <v>3183</v>
      </c>
    </row>
    <row r="2033" spans="1:15" x14ac:dyDescent="0.25">
      <c r="A2033" t="str">
        <f t="shared" si="31"/>
        <v>19_SE_2_1</v>
      </c>
      <c r="B2033">
        <v>19</v>
      </c>
      <c r="C2033" t="s">
        <v>490</v>
      </c>
      <c r="D2033">
        <v>2</v>
      </c>
      <c r="E2033">
        <v>1</v>
      </c>
      <c r="F2033">
        <v>865689.86564028007</v>
      </c>
      <c r="G2033">
        <v>16734.127276179141</v>
      </c>
      <c r="H2033">
        <v>5088.3797776777192</v>
      </c>
      <c r="I2033">
        <v>21822.507053856851</v>
      </c>
      <c r="J2033">
        <v>1.9330000000000001</v>
      </c>
      <c r="K2033">
        <v>6.9610000000000003</v>
      </c>
      <c r="L2033">
        <v>2.4659</v>
      </c>
      <c r="M2033">
        <v>0.65</v>
      </c>
      <c r="N2033" t="s">
        <v>3183</v>
      </c>
      <c r="O2033" t="s">
        <v>3183</v>
      </c>
    </row>
    <row r="2034" spans="1:15" x14ac:dyDescent="0.25">
      <c r="A2034" t="str">
        <f t="shared" si="31"/>
        <v>19_SE_3_1</v>
      </c>
      <c r="B2034">
        <v>19</v>
      </c>
      <c r="C2034" t="s">
        <v>490</v>
      </c>
      <c r="D2034">
        <v>3</v>
      </c>
      <c r="E2034">
        <v>1</v>
      </c>
      <c r="F2034">
        <v>1296359.9916734979</v>
      </c>
      <c r="G2034">
        <v>25059.67305533565</v>
      </c>
      <c r="H2034">
        <v>7810.0358215428714</v>
      </c>
      <c r="I2034">
        <v>32869.708876878532</v>
      </c>
      <c r="J2034">
        <v>1.9331</v>
      </c>
      <c r="K2034">
        <v>7.1189999999999998</v>
      </c>
      <c r="L2034">
        <v>2.4805000000000001</v>
      </c>
      <c r="M2034">
        <v>0.65</v>
      </c>
      <c r="N2034" t="s">
        <v>3183</v>
      </c>
      <c r="O2034" t="s">
        <v>3183</v>
      </c>
    </row>
    <row r="2035" spans="1:15" x14ac:dyDescent="0.25">
      <c r="A2035" t="str">
        <f t="shared" si="31"/>
        <v>19_SE_4_1</v>
      </c>
      <c r="B2035">
        <v>19</v>
      </c>
      <c r="C2035" t="s">
        <v>490</v>
      </c>
      <c r="D2035">
        <v>4</v>
      </c>
      <c r="E2035">
        <v>1</v>
      </c>
      <c r="F2035">
        <v>1729591.453685812</v>
      </c>
      <c r="G2035">
        <v>33691.062087718237</v>
      </c>
      <c r="H2035">
        <v>10667.00265564375</v>
      </c>
      <c r="I2035">
        <v>44358.064743361989</v>
      </c>
      <c r="J2035">
        <v>1.9479</v>
      </c>
      <c r="K2035">
        <v>7.2960000000000003</v>
      </c>
      <c r="L2035">
        <v>2.5097</v>
      </c>
      <c r="M2035">
        <v>0.65</v>
      </c>
      <c r="N2035" t="s">
        <v>3183</v>
      </c>
      <c r="O2035" t="s">
        <v>3183</v>
      </c>
    </row>
    <row r="2036" spans="1:15" x14ac:dyDescent="0.25">
      <c r="A2036" t="str">
        <f t="shared" si="31"/>
        <v>20_SE_1_1</v>
      </c>
      <c r="B2036">
        <v>20</v>
      </c>
      <c r="C2036" t="s">
        <v>490</v>
      </c>
      <c r="D2036">
        <v>1</v>
      </c>
      <c r="E2036">
        <v>1</v>
      </c>
      <c r="F2036">
        <v>483872.27361347078</v>
      </c>
      <c r="G2036">
        <v>9519.5602174086416</v>
      </c>
      <c r="H2036">
        <v>2788.512472324122</v>
      </c>
      <c r="I2036">
        <v>12308.07268973276</v>
      </c>
      <c r="J2036">
        <v>1.9674</v>
      </c>
      <c r="K2036">
        <v>7.6189999999999998</v>
      </c>
      <c r="L2036">
        <v>2.4944999999999999</v>
      </c>
      <c r="M2036">
        <v>0.65</v>
      </c>
      <c r="N2036" t="s">
        <v>3183</v>
      </c>
      <c r="O2036" t="s">
        <v>3183</v>
      </c>
    </row>
    <row r="2037" spans="1:15" x14ac:dyDescent="0.25">
      <c r="A2037" t="str">
        <f t="shared" si="31"/>
        <v>20_SE_2_1</v>
      </c>
      <c r="B2037">
        <v>20</v>
      </c>
      <c r="C2037" t="s">
        <v>490</v>
      </c>
      <c r="D2037">
        <v>2</v>
      </c>
      <c r="E2037">
        <v>1</v>
      </c>
      <c r="F2037">
        <v>965769.38749575312</v>
      </c>
      <c r="G2037">
        <v>18668.703991166982</v>
      </c>
      <c r="H2037">
        <v>5652.6638235712107</v>
      </c>
      <c r="I2037">
        <v>24321.367814738191</v>
      </c>
      <c r="J2037">
        <v>1.9330000000000001</v>
      </c>
      <c r="K2037">
        <v>7.7329999999999997</v>
      </c>
      <c r="L2037">
        <v>2.4691000000000001</v>
      </c>
      <c r="M2037">
        <v>0.65</v>
      </c>
      <c r="N2037" t="s">
        <v>3183</v>
      </c>
      <c r="O2037" t="s">
        <v>3183</v>
      </c>
    </row>
    <row r="2038" spans="1:15" x14ac:dyDescent="0.25">
      <c r="A2038" t="str">
        <f t="shared" si="31"/>
        <v>20_SE_3_1</v>
      </c>
      <c r="B2038">
        <v>20</v>
      </c>
      <c r="C2038" t="s">
        <v>490</v>
      </c>
      <c r="D2038">
        <v>3</v>
      </c>
      <c r="E2038">
        <v>1</v>
      </c>
      <c r="F2038">
        <v>1446227.8522880981</v>
      </c>
      <c r="G2038">
        <v>27956.738386437279</v>
      </c>
      <c r="H2038">
        <v>8676.9459544325109</v>
      </c>
      <c r="I2038">
        <v>36633.68434086979</v>
      </c>
      <c r="J2038">
        <v>1.9331</v>
      </c>
      <c r="K2038">
        <v>7.91</v>
      </c>
      <c r="L2038">
        <v>2.4836999999999998</v>
      </c>
      <c r="M2038">
        <v>0.65</v>
      </c>
      <c r="N2038" t="s">
        <v>3183</v>
      </c>
      <c r="O2038" t="s">
        <v>3183</v>
      </c>
    </row>
    <row r="2039" spans="1:15" x14ac:dyDescent="0.25">
      <c r="A2039" t="str">
        <f t="shared" si="31"/>
        <v>20_SE_4_1</v>
      </c>
      <c r="B2039">
        <v>20</v>
      </c>
      <c r="C2039" t="s">
        <v>490</v>
      </c>
      <c r="D2039">
        <v>4</v>
      </c>
      <c r="E2039">
        <v>1</v>
      </c>
      <c r="F2039">
        <v>1929543.7605805709</v>
      </c>
      <c r="G2039">
        <v>37585.973554711178</v>
      </c>
      <c r="H2039">
        <v>11852.215056912421</v>
      </c>
      <c r="I2039">
        <v>49438.188611623598</v>
      </c>
      <c r="J2039">
        <v>1.9479</v>
      </c>
      <c r="K2039">
        <v>8.1069999999999993</v>
      </c>
      <c r="L2039">
        <v>2.5129000000000001</v>
      </c>
      <c r="M2039">
        <v>0.65</v>
      </c>
      <c r="N2039" t="s">
        <v>3183</v>
      </c>
      <c r="O2039" t="s">
        <v>3183</v>
      </c>
    </row>
    <row r="2040" spans="1:15" x14ac:dyDescent="0.25">
      <c r="A2040" t="str">
        <f t="shared" si="31"/>
        <v>21_SE_1_1</v>
      </c>
      <c r="B2040">
        <v>21</v>
      </c>
      <c r="C2040" t="s">
        <v>490</v>
      </c>
      <c r="D2040">
        <v>1</v>
      </c>
      <c r="E2040">
        <v>1</v>
      </c>
      <c r="F2040">
        <v>653092.83755387866</v>
      </c>
      <c r="G2040">
        <v>12848.755619378269</v>
      </c>
      <c r="H2040">
        <v>3726.984833901914</v>
      </c>
      <c r="I2040">
        <v>16575.740453280188</v>
      </c>
      <c r="J2040">
        <v>1.9674</v>
      </c>
      <c r="K2040">
        <v>10.183</v>
      </c>
      <c r="L2040">
        <v>2.5015999999999998</v>
      </c>
      <c r="M2040">
        <v>0.65</v>
      </c>
      <c r="N2040" t="s">
        <v>3183</v>
      </c>
      <c r="O2040" t="s">
        <v>3183</v>
      </c>
    </row>
    <row r="2041" spans="1:15" x14ac:dyDescent="0.25">
      <c r="A2041" t="str">
        <f t="shared" si="31"/>
        <v>21_SE_2_1</v>
      </c>
      <c r="B2041">
        <v>21</v>
      </c>
      <c r="C2041" t="s">
        <v>490</v>
      </c>
      <c r="D2041">
        <v>2</v>
      </c>
      <c r="E2041">
        <v>1</v>
      </c>
      <c r="F2041">
        <v>1303519.7594440409</v>
      </c>
      <c r="G2041">
        <v>25197.55218044225</v>
      </c>
      <c r="H2041">
        <v>7556.048333704337</v>
      </c>
      <c r="I2041">
        <v>32753.600514146579</v>
      </c>
      <c r="J2041">
        <v>1.9330000000000001</v>
      </c>
      <c r="K2041">
        <v>10.337</v>
      </c>
      <c r="L2041">
        <v>2.4763000000000002</v>
      </c>
      <c r="M2041">
        <v>0.65</v>
      </c>
      <c r="N2041" t="s">
        <v>3183</v>
      </c>
      <c r="O2041" t="s">
        <v>3183</v>
      </c>
    </row>
    <row r="2042" spans="1:15" x14ac:dyDescent="0.25">
      <c r="A2042" t="str">
        <f t="shared" si="31"/>
        <v>21_SE_3_1</v>
      </c>
      <c r="B2042">
        <v>21</v>
      </c>
      <c r="C2042" t="s">
        <v>490</v>
      </c>
      <c r="D2042">
        <v>3</v>
      </c>
      <c r="E2042">
        <v>1</v>
      </c>
      <c r="F2042">
        <v>1952004.9056474611</v>
      </c>
      <c r="G2042">
        <v>37733.812407145648</v>
      </c>
      <c r="H2042">
        <v>11601.117443291219</v>
      </c>
      <c r="I2042">
        <v>49334.929850436863</v>
      </c>
      <c r="J2042">
        <v>1.9331</v>
      </c>
      <c r="K2042">
        <v>10.574999999999999</v>
      </c>
      <c r="L2042">
        <v>2.4908999999999999</v>
      </c>
      <c r="M2042">
        <v>0.65</v>
      </c>
      <c r="N2042" t="s">
        <v>3183</v>
      </c>
      <c r="O2042" t="s">
        <v>3183</v>
      </c>
    </row>
    <row r="2043" spans="1:15" x14ac:dyDescent="0.25">
      <c r="A2043" t="str">
        <f t="shared" si="31"/>
        <v>21_SE_4_1</v>
      </c>
      <c r="B2043">
        <v>21</v>
      </c>
      <c r="C2043" t="s">
        <v>490</v>
      </c>
      <c r="D2043">
        <v>4</v>
      </c>
      <c r="E2043">
        <v>1</v>
      </c>
      <c r="F2043">
        <v>2604346.8049351452</v>
      </c>
      <c r="G2043">
        <v>50730.598671748281</v>
      </c>
      <c r="H2043">
        <v>15850.05079621716</v>
      </c>
      <c r="I2043">
        <v>66580.649467965442</v>
      </c>
      <c r="J2043">
        <v>1.9479</v>
      </c>
      <c r="K2043">
        <v>10.840999999999999</v>
      </c>
      <c r="L2043">
        <v>2.52</v>
      </c>
      <c r="M2043">
        <v>0.65</v>
      </c>
      <c r="N2043" t="s">
        <v>3183</v>
      </c>
      <c r="O2043" t="s">
        <v>3183</v>
      </c>
    </row>
    <row r="2044" spans="1:15" x14ac:dyDescent="0.25">
      <c r="A2044" t="str">
        <f t="shared" si="31"/>
        <v>1_SO_1_1</v>
      </c>
      <c r="B2044">
        <v>1</v>
      </c>
      <c r="C2044" t="s">
        <v>493</v>
      </c>
      <c r="D2044">
        <v>1</v>
      </c>
      <c r="E2044">
        <v>1</v>
      </c>
      <c r="F2044">
        <v>1305.40161588758</v>
      </c>
      <c r="G2044">
        <v>27.03698599398378</v>
      </c>
      <c r="H2044">
        <v>118.0028994065574</v>
      </c>
      <c r="I2044">
        <v>145.03988540054121</v>
      </c>
      <c r="J2044">
        <v>2.0712000000000002</v>
      </c>
      <c r="K2044">
        <v>0.32200000000000001</v>
      </c>
      <c r="L2044">
        <v>5.5033000000000003</v>
      </c>
      <c r="M2044">
        <v>0.2</v>
      </c>
      <c r="N2044" t="s">
        <v>3183</v>
      </c>
      <c r="O2044" t="s">
        <v>3183</v>
      </c>
    </row>
    <row r="2045" spans="1:15" x14ac:dyDescent="0.25">
      <c r="A2045" t="str">
        <f t="shared" si="31"/>
        <v>1_SO_2_1</v>
      </c>
      <c r="B2045">
        <v>1</v>
      </c>
      <c r="C2045" t="s">
        <v>493</v>
      </c>
      <c r="D2045">
        <v>2</v>
      </c>
      <c r="E2045">
        <v>1</v>
      </c>
      <c r="F2045">
        <v>2603.6003081539138</v>
      </c>
      <c r="G2045">
        <v>52.992880142656091</v>
      </c>
      <c r="H2045">
        <v>236.71467151105551</v>
      </c>
      <c r="I2045">
        <v>289.70755165371162</v>
      </c>
      <c r="J2045">
        <v>2.0354000000000001</v>
      </c>
      <c r="K2045">
        <v>0.32400000000000001</v>
      </c>
      <c r="L2045">
        <v>5.5118999999999998</v>
      </c>
      <c r="M2045">
        <v>0.2</v>
      </c>
      <c r="N2045" t="s">
        <v>3183</v>
      </c>
      <c r="O2045" t="s">
        <v>3183</v>
      </c>
    </row>
    <row r="2046" spans="1:15" x14ac:dyDescent="0.25">
      <c r="A2046" t="str">
        <f t="shared" si="31"/>
        <v>1_SO_3_1</v>
      </c>
      <c r="B2046">
        <v>1</v>
      </c>
      <c r="C2046" t="s">
        <v>493</v>
      </c>
      <c r="D2046">
        <v>3</v>
      </c>
      <c r="E2046">
        <v>1</v>
      </c>
      <c r="F2046">
        <v>3895.8735455575111</v>
      </c>
      <c r="G2046">
        <v>79.310693676977905</v>
      </c>
      <c r="H2046">
        <v>356.57061620185561</v>
      </c>
      <c r="I2046">
        <v>435.88130987883352</v>
      </c>
      <c r="J2046">
        <v>2.0358000000000001</v>
      </c>
      <c r="K2046">
        <v>0.32500000000000001</v>
      </c>
      <c r="L2046">
        <v>5.5567000000000002</v>
      </c>
      <c r="M2046">
        <v>0.2</v>
      </c>
      <c r="N2046" t="s">
        <v>3183</v>
      </c>
      <c r="O2046" t="s">
        <v>3183</v>
      </c>
    </row>
    <row r="2047" spans="1:15" x14ac:dyDescent="0.25">
      <c r="A2047" t="str">
        <f t="shared" si="31"/>
        <v>1_SO_4_1</v>
      </c>
      <c r="B2047">
        <v>1</v>
      </c>
      <c r="C2047" t="s">
        <v>493</v>
      </c>
      <c r="D2047">
        <v>4</v>
      </c>
      <c r="E2047">
        <v>1</v>
      </c>
      <c r="F2047">
        <v>5200.78889195599</v>
      </c>
      <c r="G2047">
        <v>106.7305222730718</v>
      </c>
      <c r="H2047">
        <v>476.9524402522099</v>
      </c>
      <c r="I2047">
        <v>583.68296252528171</v>
      </c>
      <c r="J2047">
        <v>2.0522</v>
      </c>
      <c r="K2047">
        <v>0.32600000000000001</v>
      </c>
      <c r="L2047">
        <v>5.6006999999999998</v>
      </c>
      <c r="M2047">
        <v>0.2</v>
      </c>
      <c r="N2047" t="s">
        <v>3183</v>
      </c>
      <c r="O2047" t="s">
        <v>3183</v>
      </c>
    </row>
    <row r="2048" spans="1:15" x14ac:dyDescent="0.25">
      <c r="A2048" t="str">
        <f t="shared" si="31"/>
        <v>2_SO_1_1</v>
      </c>
      <c r="B2048">
        <v>2</v>
      </c>
      <c r="C2048" t="s">
        <v>493</v>
      </c>
      <c r="D2048">
        <v>1</v>
      </c>
      <c r="E2048">
        <v>1</v>
      </c>
      <c r="F2048">
        <v>7225.3628255238009</v>
      </c>
      <c r="G2048">
        <v>149.64899011735369</v>
      </c>
      <c r="H2048">
        <v>179.83913016830601</v>
      </c>
      <c r="I2048">
        <v>329.48812028565982</v>
      </c>
      <c r="J2048">
        <v>2.0712000000000002</v>
      </c>
      <c r="K2048">
        <v>0.49099999999999999</v>
      </c>
      <c r="L2048">
        <v>3.5470999999999999</v>
      </c>
      <c r="M2048">
        <v>0.2</v>
      </c>
      <c r="N2048" t="s">
        <v>3183</v>
      </c>
      <c r="O2048" t="s">
        <v>3183</v>
      </c>
    </row>
    <row r="2049" spans="1:15" x14ac:dyDescent="0.25">
      <c r="A2049" t="str">
        <f t="shared" si="31"/>
        <v>2_SO_2_1</v>
      </c>
      <c r="B2049">
        <v>2</v>
      </c>
      <c r="C2049" t="s">
        <v>493</v>
      </c>
      <c r="D2049">
        <v>2</v>
      </c>
      <c r="E2049">
        <v>1</v>
      </c>
      <c r="F2049">
        <v>14410.85766257981</v>
      </c>
      <c r="G2049">
        <v>293.31416595485513</v>
      </c>
      <c r="H2049">
        <v>363.4589147256296</v>
      </c>
      <c r="I2049">
        <v>656.77308068048478</v>
      </c>
      <c r="J2049">
        <v>2.0354000000000001</v>
      </c>
      <c r="K2049">
        <v>0.497</v>
      </c>
      <c r="L2049">
        <v>3.5430000000000001</v>
      </c>
      <c r="M2049">
        <v>0.2</v>
      </c>
      <c r="N2049" t="s">
        <v>3183</v>
      </c>
      <c r="O2049" t="s">
        <v>3183</v>
      </c>
    </row>
    <row r="2050" spans="1:15" x14ac:dyDescent="0.25">
      <c r="A2050" t="str">
        <f t="shared" si="31"/>
        <v>2_SO_3_1</v>
      </c>
      <c r="B2050">
        <v>2</v>
      </c>
      <c r="C2050" t="s">
        <v>493</v>
      </c>
      <c r="D2050">
        <v>3</v>
      </c>
      <c r="E2050">
        <v>1</v>
      </c>
      <c r="F2050">
        <v>21563.55526637943</v>
      </c>
      <c r="G2050">
        <v>438.98255585543268</v>
      </c>
      <c r="H2050">
        <v>551.94941974322967</v>
      </c>
      <c r="I2050">
        <v>990.93197559866235</v>
      </c>
      <c r="J2050">
        <v>2.0358000000000001</v>
      </c>
      <c r="K2050">
        <v>0.503</v>
      </c>
      <c r="L2050">
        <v>3.5779000000000001</v>
      </c>
      <c r="M2050">
        <v>0.2</v>
      </c>
      <c r="N2050" t="s">
        <v>3183</v>
      </c>
      <c r="O2050" t="s">
        <v>3183</v>
      </c>
    </row>
    <row r="2051" spans="1:15" x14ac:dyDescent="0.25">
      <c r="A2051" t="str">
        <f t="shared" si="31"/>
        <v>2_SO_4_1</v>
      </c>
      <c r="B2051">
        <v>2</v>
      </c>
      <c r="C2051" t="s">
        <v>493</v>
      </c>
      <c r="D2051">
        <v>4</v>
      </c>
      <c r="E2051">
        <v>1</v>
      </c>
      <c r="F2051">
        <v>28786.226603362869</v>
      </c>
      <c r="G2051">
        <v>590.75056947608778</v>
      </c>
      <c r="H2051">
        <v>744.47614801178611</v>
      </c>
      <c r="I2051">
        <v>1335.2267174878741</v>
      </c>
      <c r="J2051">
        <v>2.0522</v>
      </c>
      <c r="K2051">
        <v>0.50900000000000001</v>
      </c>
      <c r="L2051">
        <v>3.6227</v>
      </c>
      <c r="M2051">
        <v>0.2</v>
      </c>
      <c r="N2051" t="s">
        <v>3183</v>
      </c>
      <c r="O2051" t="s">
        <v>3183</v>
      </c>
    </row>
    <row r="2052" spans="1:15" x14ac:dyDescent="0.25">
      <c r="A2052" t="str">
        <f t="shared" si="31"/>
        <v>3_SO_1_1</v>
      </c>
      <c r="B2052">
        <v>3</v>
      </c>
      <c r="C2052" t="s">
        <v>493</v>
      </c>
      <c r="D2052">
        <v>1</v>
      </c>
      <c r="E2052">
        <v>1</v>
      </c>
      <c r="F2052">
        <v>16556.827105119879</v>
      </c>
      <c r="G2052">
        <v>342.91875932876741</v>
      </c>
      <c r="H2052">
        <v>277.35010944644807</v>
      </c>
      <c r="I2052">
        <v>620.26886877521542</v>
      </c>
      <c r="J2052">
        <v>2.0712000000000002</v>
      </c>
      <c r="K2052">
        <v>0.75800000000000001</v>
      </c>
      <c r="L2052">
        <v>3.3041999999999998</v>
      </c>
      <c r="M2052">
        <v>0.2</v>
      </c>
      <c r="N2052" t="s">
        <v>3183</v>
      </c>
      <c r="O2052" t="s">
        <v>3183</v>
      </c>
    </row>
    <row r="2053" spans="1:15" x14ac:dyDescent="0.25">
      <c r="A2053" t="str">
        <f t="shared" si="31"/>
        <v>3_SO_2_1</v>
      </c>
      <c r="B2053">
        <v>3</v>
      </c>
      <c r="C2053" t="s">
        <v>493</v>
      </c>
      <c r="D2053">
        <v>2</v>
      </c>
      <c r="E2053">
        <v>1</v>
      </c>
      <c r="F2053">
        <v>33022.297221251138</v>
      </c>
      <c r="G2053">
        <v>672.12568426899941</v>
      </c>
      <c r="H2053">
        <v>563.32483671784257</v>
      </c>
      <c r="I2053">
        <v>1235.4505209868421</v>
      </c>
      <c r="J2053">
        <v>2.0354000000000001</v>
      </c>
      <c r="K2053">
        <v>0.77100000000000002</v>
      </c>
      <c r="L2053">
        <v>3.2985000000000002</v>
      </c>
      <c r="M2053">
        <v>0.2</v>
      </c>
      <c r="N2053" t="s">
        <v>3183</v>
      </c>
      <c r="O2053" t="s">
        <v>3183</v>
      </c>
    </row>
    <row r="2054" spans="1:15" x14ac:dyDescent="0.25">
      <c r="A2054" t="str">
        <f t="shared" si="31"/>
        <v>3_SO_3_1</v>
      </c>
      <c r="B2054">
        <v>3</v>
      </c>
      <c r="C2054" t="s">
        <v>493</v>
      </c>
      <c r="D2054">
        <v>3</v>
      </c>
      <c r="E2054">
        <v>1</v>
      </c>
      <c r="F2054">
        <v>49412.612894115657</v>
      </c>
      <c r="G2054">
        <v>1005.9229487807939</v>
      </c>
      <c r="H2054">
        <v>860.04676378924273</v>
      </c>
      <c r="I2054">
        <v>1865.9697125700361</v>
      </c>
      <c r="J2054">
        <v>2.0358000000000001</v>
      </c>
      <c r="K2054">
        <v>0.78400000000000003</v>
      </c>
      <c r="L2054">
        <v>3.3323</v>
      </c>
      <c r="M2054">
        <v>0.2</v>
      </c>
      <c r="N2054" t="s">
        <v>3183</v>
      </c>
      <c r="O2054" t="s">
        <v>3183</v>
      </c>
    </row>
    <row r="2055" spans="1:15" x14ac:dyDescent="0.25">
      <c r="A2055" t="str">
        <f t="shared" si="31"/>
        <v>3_SO_4_1</v>
      </c>
      <c r="B2055">
        <v>3</v>
      </c>
      <c r="C2055" t="s">
        <v>493</v>
      </c>
      <c r="D2055">
        <v>4</v>
      </c>
      <c r="E2055">
        <v>1</v>
      </c>
      <c r="F2055">
        <v>65963.27248744489</v>
      </c>
      <c r="G2055">
        <v>1353.6974235418591</v>
      </c>
      <c r="H2055">
        <v>1166.340456401887</v>
      </c>
      <c r="I2055">
        <v>2520.0378799437458</v>
      </c>
      <c r="J2055">
        <v>2.0522</v>
      </c>
      <c r="K2055">
        <v>0.79800000000000004</v>
      </c>
      <c r="L2055">
        <v>3.3771</v>
      </c>
      <c r="M2055">
        <v>0.2</v>
      </c>
      <c r="N2055" t="s">
        <v>3183</v>
      </c>
      <c r="O2055" t="s">
        <v>3183</v>
      </c>
    </row>
    <row r="2056" spans="1:15" x14ac:dyDescent="0.25">
      <c r="A2056" t="str">
        <f t="shared" ref="A2056:A2119" si="32">B2056&amp;"_"&amp;C2056&amp;"_"&amp;D2056&amp;"_"&amp;E2056</f>
        <v>4_SO_1_1</v>
      </c>
      <c r="B2056">
        <v>4</v>
      </c>
      <c r="C2056" t="s">
        <v>493</v>
      </c>
      <c r="D2056">
        <v>1</v>
      </c>
      <c r="E2056">
        <v>1</v>
      </c>
      <c r="F2056">
        <v>26590.659663825329</v>
      </c>
      <c r="G2056">
        <v>550.73571547007236</v>
      </c>
      <c r="H2056">
        <v>381.99603842786883</v>
      </c>
      <c r="I2056">
        <v>932.73175389794119</v>
      </c>
      <c r="J2056">
        <v>2.0712000000000002</v>
      </c>
      <c r="K2056">
        <v>1.044</v>
      </c>
      <c r="L2056">
        <v>3.2324999999999999</v>
      </c>
      <c r="M2056">
        <v>0.2</v>
      </c>
      <c r="N2056" t="s">
        <v>3183</v>
      </c>
      <c r="O2056" t="s">
        <v>3183</v>
      </c>
    </row>
    <row r="2057" spans="1:15" x14ac:dyDescent="0.25">
      <c r="A2057" t="str">
        <f t="shared" si="32"/>
        <v>4_SO_2_1</v>
      </c>
      <c r="B2057">
        <v>4</v>
      </c>
      <c r="C2057" t="s">
        <v>493</v>
      </c>
      <c r="D2057">
        <v>2</v>
      </c>
      <c r="E2057">
        <v>1</v>
      </c>
      <c r="F2057">
        <v>53034.597821973002</v>
      </c>
      <c r="G2057">
        <v>1079.449897510015</v>
      </c>
      <c r="H2057">
        <v>777.81509446558323</v>
      </c>
      <c r="I2057">
        <v>1857.2649919755979</v>
      </c>
      <c r="J2057">
        <v>2.0354000000000001</v>
      </c>
      <c r="K2057">
        <v>1.0640000000000001</v>
      </c>
      <c r="L2057">
        <v>3.2263000000000002</v>
      </c>
      <c r="M2057">
        <v>0.2</v>
      </c>
      <c r="N2057" t="s">
        <v>3183</v>
      </c>
      <c r="O2057" t="s">
        <v>3183</v>
      </c>
    </row>
    <row r="2058" spans="1:15" x14ac:dyDescent="0.25">
      <c r="A2058" t="str">
        <f t="shared" si="32"/>
        <v>4_SO_3_1</v>
      </c>
      <c r="B2058">
        <v>4</v>
      </c>
      <c r="C2058" t="s">
        <v>493</v>
      </c>
      <c r="D2058">
        <v>3</v>
      </c>
      <c r="E2058">
        <v>1</v>
      </c>
      <c r="F2058">
        <v>79357.836149746028</v>
      </c>
      <c r="G2058">
        <v>1615.5362745069881</v>
      </c>
      <c r="H2058">
        <v>1190.6878159361841</v>
      </c>
      <c r="I2058">
        <v>2806.2240904431719</v>
      </c>
      <c r="J2058">
        <v>2.0358000000000001</v>
      </c>
      <c r="K2058">
        <v>1.085</v>
      </c>
      <c r="L2058">
        <v>3.2597</v>
      </c>
      <c r="M2058">
        <v>0.2</v>
      </c>
      <c r="N2058" t="s">
        <v>3183</v>
      </c>
      <c r="O2058" t="s">
        <v>3183</v>
      </c>
    </row>
    <row r="2059" spans="1:15" x14ac:dyDescent="0.25">
      <c r="A2059" t="str">
        <f t="shared" si="32"/>
        <v>4_SO_4_1</v>
      </c>
      <c r="B2059">
        <v>4</v>
      </c>
      <c r="C2059" t="s">
        <v>493</v>
      </c>
      <c r="D2059">
        <v>4</v>
      </c>
      <c r="E2059">
        <v>1</v>
      </c>
      <c r="F2059">
        <v>105938.5906423718</v>
      </c>
      <c r="G2059">
        <v>2174.0703849029028</v>
      </c>
      <c r="H2059">
        <v>1619.072884918093</v>
      </c>
      <c r="I2059">
        <v>3793.143269820996</v>
      </c>
      <c r="J2059">
        <v>2.0522</v>
      </c>
      <c r="K2059">
        <v>1.107</v>
      </c>
      <c r="L2059">
        <v>3.3045</v>
      </c>
      <c r="M2059">
        <v>0.2</v>
      </c>
      <c r="N2059" t="s">
        <v>3183</v>
      </c>
      <c r="O2059" t="s">
        <v>3183</v>
      </c>
    </row>
    <row r="2060" spans="1:15" x14ac:dyDescent="0.25">
      <c r="A2060" t="str">
        <f t="shared" si="32"/>
        <v>5_SO_1_1</v>
      </c>
      <c r="B2060">
        <v>5</v>
      </c>
      <c r="C2060" t="s">
        <v>493</v>
      </c>
      <c r="D2060">
        <v>1</v>
      </c>
      <c r="E2060">
        <v>1</v>
      </c>
      <c r="F2060">
        <v>36624.492222530796</v>
      </c>
      <c r="G2060">
        <v>758.55267161137749</v>
      </c>
      <c r="H2060">
        <v>486.64196740928952</v>
      </c>
      <c r="I2060">
        <v>1245.194639020667</v>
      </c>
      <c r="J2060">
        <v>2.0712000000000002</v>
      </c>
      <c r="K2060">
        <v>1.33</v>
      </c>
      <c r="L2060">
        <v>3.2</v>
      </c>
      <c r="M2060">
        <v>0.2</v>
      </c>
      <c r="N2060" t="s">
        <v>3183</v>
      </c>
      <c r="O2060" t="s">
        <v>3183</v>
      </c>
    </row>
    <row r="2061" spans="1:15" x14ac:dyDescent="0.25">
      <c r="A2061" t="str">
        <f t="shared" si="32"/>
        <v>5_SO_2_1</v>
      </c>
      <c r="B2061">
        <v>5</v>
      </c>
      <c r="C2061" t="s">
        <v>493</v>
      </c>
      <c r="D2061">
        <v>2</v>
      </c>
      <c r="E2061">
        <v>1</v>
      </c>
      <c r="F2061">
        <v>73046.898422694852</v>
      </c>
      <c r="G2061">
        <v>1486.7741107510301</v>
      </c>
      <c r="H2061">
        <v>992.305352213324</v>
      </c>
      <c r="I2061">
        <v>2479.0794629643542</v>
      </c>
      <c r="J2061">
        <v>2.0354000000000001</v>
      </c>
      <c r="K2061">
        <v>1.357</v>
      </c>
      <c r="L2061">
        <v>3.1937000000000002</v>
      </c>
      <c r="M2061">
        <v>0.2</v>
      </c>
      <c r="N2061" t="s">
        <v>3183</v>
      </c>
      <c r="O2061" t="s">
        <v>3183</v>
      </c>
    </row>
    <row r="2062" spans="1:15" x14ac:dyDescent="0.25">
      <c r="A2062" t="str">
        <f t="shared" si="32"/>
        <v>5_SO_3_1</v>
      </c>
      <c r="B2062">
        <v>5</v>
      </c>
      <c r="C2062" t="s">
        <v>493</v>
      </c>
      <c r="D2062">
        <v>3</v>
      </c>
      <c r="E2062">
        <v>1</v>
      </c>
      <c r="F2062">
        <v>109303.05940537641</v>
      </c>
      <c r="G2062">
        <v>2225.1496002331819</v>
      </c>
      <c r="H2062">
        <v>1521.328868083124</v>
      </c>
      <c r="I2062">
        <v>3746.478468316307</v>
      </c>
      <c r="J2062">
        <v>2.0358000000000001</v>
      </c>
      <c r="K2062">
        <v>1.387</v>
      </c>
      <c r="L2062">
        <v>3.2269000000000001</v>
      </c>
      <c r="M2062">
        <v>0.2</v>
      </c>
      <c r="N2062" t="s">
        <v>3183</v>
      </c>
      <c r="O2062" t="s">
        <v>3183</v>
      </c>
    </row>
    <row r="2063" spans="1:15" x14ac:dyDescent="0.25">
      <c r="A2063" t="str">
        <f t="shared" si="32"/>
        <v>5_SO_4_1</v>
      </c>
      <c r="B2063">
        <v>5</v>
      </c>
      <c r="C2063" t="s">
        <v>493</v>
      </c>
      <c r="D2063">
        <v>4</v>
      </c>
      <c r="E2063">
        <v>1</v>
      </c>
      <c r="F2063">
        <v>145913.9087972987</v>
      </c>
      <c r="G2063">
        <v>2994.4433462639472</v>
      </c>
      <c r="H2063">
        <v>2071.805313434299</v>
      </c>
      <c r="I2063">
        <v>5066.2486596982462</v>
      </c>
      <c r="J2063">
        <v>2.0522</v>
      </c>
      <c r="K2063">
        <v>1.417</v>
      </c>
      <c r="L2063">
        <v>3.2717000000000001</v>
      </c>
      <c r="M2063">
        <v>0.2</v>
      </c>
      <c r="N2063" t="s">
        <v>3183</v>
      </c>
      <c r="O2063" t="s">
        <v>3183</v>
      </c>
    </row>
    <row r="2064" spans="1:15" x14ac:dyDescent="0.25">
      <c r="A2064" t="str">
        <f t="shared" si="32"/>
        <v>6_SO_1_1</v>
      </c>
      <c r="B2064">
        <v>6</v>
      </c>
      <c r="C2064" t="s">
        <v>493</v>
      </c>
      <c r="D2064">
        <v>1</v>
      </c>
      <c r="E2064">
        <v>1</v>
      </c>
      <c r="F2064">
        <v>46658.324781236253</v>
      </c>
      <c r="G2064">
        <v>966.36962775268239</v>
      </c>
      <c r="H2064">
        <v>591.2878963907101</v>
      </c>
      <c r="I2064">
        <v>1557.657524143392</v>
      </c>
      <c r="J2064">
        <v>2.0712000000000002</v>
      </c>
      <c r="K2064">
        <v>1.6160000000000001</v>
      </c>
      <c r="L2064">
        <v>3.1815000000000002</v>
      </c>
      <c r="M2064">
        <v>0.2</v>
      </c>
      <c r="N2064" t="s">
        <v>3183</v>
      </c>
      <c r="O2064" t="s">
        <v>3183</v>
      </c>
    </row>
    <row r="2065" spans="1:15" x14ac:dyDescent="0.25">
      <c r="A2065" t="str">
        <f t="shared" si="32"/>
        <v>6_SO_2_1</v>
      </c>
      <c r="B2065">
        <v>6</v>
      </c>
      <c r="C2065" t="s">
        <v>493</v>
      </c>
      <c r="D2065">
        <v>2</v>
      </c>
      <c r="E2065">
        <v>1</v>
      </c>
      <c r="F2065">
        <v>93059.199023416732</v>
      </c>
      <c r="G2065">
        <v>1894.0983239920449</v>
      </c>
      <c r="H2065">
        <v>1206.795609961064</v>
      </c>
      <c r="I2065">
        <v>3100.8939339531098</v>
      </c>
      <c r="J2065">
        <v>2.0354000000000001</v>
      </c>
      <c r="K2065">
        <v>1.651</v>
      </c>
      <c r="L2065">
        <v>3.1751</v>
      </c>
      <c r="M2065">
        <v>0.2</v>
      </c>
      <c r="N2065" t="s">
        <v>3183</v>
      </c>
      <c r="O2065" t="s">
        <v>3183</v>
      </c>
    </row>
    <row r="2066" spans="1:15" x14ac:dyDescent="0.25">
      <c r="A2066" t="str">
        <f t="shared" si="32"/>
        <v>6_SO_3_1</v>
      </c>
      <c r="B2066">
        <v>6</v>
      </c>
      <c r="C2066" t="s">
        <v>493</v>
      </c>
      <c r="D2066">
        <v>3</v>
      </c>
      <c r="E2066">
        <v>1</v>
      </c>
      <c r="F2066">
        <v>139248.28266100679</v>
      </c>
      <c r="G2066">
        <v>2834.7629259593768</v>
      </c>
      <c r="H2066">
        <v>1851.9699202300651</v>
      </c>
      <c r="I2066">
        <v>4686.7328461894422</v>
      </c>
      <c r="J2066">
        <v>2.0358000000000001</v>
      </c>
      <c r="K2066">
        <v>1.6879999999999999</v>
      </c>
      <c r="L2066">
        <v>3.2082000000000002</v>
      </c>
      <c r="M2066">
        <v>0.2</v>
      </c>
      <c r="N2066" t="s">
        <v>3183</v>
      </c>
      <c r="O2066" t="s">
        <v>3183</v>
      </c>
    </row>
    <row r="2067" spans="1:15" x14ac:dyDescent="0.25">
      <c r="A2067" t="str">
        <f t="shared" si="32"/>
        <v>6_SO_4_1</v>
      </c>
      <c r="B2067">
        <v>6</v>
      </c>
      <c r="C2067" t="s">
        <v>493</v>
      </c>
      <c r="D2067">
        <v>4</v>
      </c>
      <c r="E2067">
        <v>1</v>
      </c>
      <c r="F2067">
        <v>185889.22695222561</v>
      </c>
      <c r="G2067">
        <v>3814.8163076249912</v>
      </c>
      <c r="H2067">
        <v>2524.5377419505048</v>
      </c>
      <c r="I2067">
        <v>6339.354049575496</v>
      </c>
      <c r="J2067">
        <v>2.0522</v>
      </c>
      <c r="K2067">
        <v>1.7270000000000001</v>
      </c>
      <c r="L2067">
        <v>3.2530000000000001</v>
      </c>
      <c r="M2067">
        <v>0.2</v>
      </c>
      <c r="N2067" t="s">
        <v>3183</v>
      </c>
      <c r="O2067" t="s">
        <v>3183</v>
      </c>
    </row>
    <row r="2068" spans="1:15" x14ac:dyDescent="0.25">
      <c r="A2068" t="str">
        <f t="shared" si="32"/>
        <v>7_SO_1_1</v>
      </c>
      <c r="B2068">
        <v>7</v>
      </c>
      <c r="C2068" t="s">
        <v>493</v>
      </c>
      <c r="D2068">
        <v>1</v>
      </c>
      <c r="E2068">
        <v>1</v>
      </c>
      <c r="F2068">
        <v>56692.157339941703</v>
      </c>
      <c r="G2068">
        <v>1174.186583893988</v>
      </c>
      <c r="H2068">
        <v>695.93382537213108</v>
      </c>
      <c r="I2068">
        <v>1870.1204092661189</v>
      </c>
      <c r="J2068">
        <v>2.0712000000000002</v>
      </c>
      <c r="K2068">
        <v>1.901</v>
      </c>
      <c r="L2068">
        <v>3.1696</v>
      </c>
      <c r="M2068">
        <v>0.2</v>
      </c>
      <c r="N2068" t="s">
        <v>3183</v>
      </c>
      <c r="O2068" t="s">
        <v>3183</v>
      </c>
    </row>
    <row r="2069" spans="1:15" x14ac:dyDescent="0.25">
      <c r="A2069" t="str">
        <f t="shared" si="32"/>
        <v>7_SO_2_1</v>
      </c>
      <c r="B2069">
        <v>7</v>
      </c>
      <c r="C2069" t="s">
        <v>493</v>
      </c>
      <c r="D2069">
        <v>2</v>
      </c>
      <c r="E2069">
        <v>1</v>
      </c>
      <c r="F2069">
        <v>113071.4996241386</v>
      </c>
      <c r="G2069">
        <v>2301.4225372330602</v>
      </c>
      <c r="H2069">
        <v>1421.285867708805</v>
      </c>
      <c r="I2069">
        <v>3722.708404941865</v>
      </c>
      <c r="J2069">
        <v>2.0354000000000001</v>
      </c>
      <c r="K2069">
        <v>1.944</v>
      </c>
      <c r="L2069">
        <v>3.1631</v>
      </c>
      <c r="M2069">
        <v>0.2</v>
      </c>
      <c r="N2069" t="s">
        <v>3183</v>
      </c>
      <c r="O2069" t="s">
        <v>3183</v>
      </c>
    </row>
    <row r="2070" spans="1:15" x14ac:dyDescent="0.25">
      <c r="A2070" t="str">
        <f t="shared" si="32"/>
        <v>7_SO_3_1</v>
      </c>
      <c r="B2070">
        <v>7</v>
      </c>
      <c r="C2070" t="s">
        <v>493</v>
      </c>
      <c r="D2070">
        <v>3</v>
      </c>
      <c r="E2070">
        <v>1</v>
      </c>
      <c r="F2070">
        <v>169193.50591663711</v>
      </c>
      <c r="G2070">
        <v>3444.3762516855718</v>
      </c>
      <c r="H2070">
        <v>2182.610972377006</v>
      </c>
      <c r="I2070">
        <v>5626.9872240625773</v>
      </c>
      <c r="J2070">
        <v>2.0358000000000001</v>
      </c>
      <c r="K2070">
        <v>1.99</v>
      </c>
      <c r="L2070">
        <v>3.1960999999999999</v>
      </c>
      <c r="M2070">
        <v>0.2</v>
      </c>
      <c r="N2070" t="s">
        <v>3183</v>
      </c>
      <c r="O2070" t="s">
        <v>3183</v>
      </c>
    </row>
    <row r="2071" spans="1:15" x14ac:dyDescent="0.25">
      <c r="A2071" t="str">
        <f t="shared" si="32"/>
        <v>7_SO_4_1</v>
      </c>
      <c r="B2071">
        <v>7</v>
      </c>
      <c r="C2071" t="s">
        <v>493</v>
      </c>
      <c r="D2071">
        <v>4</v>
      </c>
      <c r="E2071">
        <v>1</v>
      </c>
      <c r="F2071">
        <v>225864.54510715249</v>
      </c>
      <c r="G2071">
        <v>4635.1892689860342</v>
      </c>
      <c r="H2071">
        <v>2977.2701704667111</v>
      </c>
      <c r="I2071">
        <v>7612.4594394527448</v>
      </c>
      <c r="J2071">
        <v>2.0522</v>
      </c>
      <c r="K2071">
        <v>2.036</v>
      </c>
      <c r="L2071">
        <v>3.2408999999999999</v>
      </c>
      <c r="M2071">
        <v>0.2</v>
      </c>
      <c r="N2071" t="s">
        <v>3183</v>
      </c>
      <c r="O2071" t="s">
        <v>3183</v>
      </c>
    </row>
    <row r="2072" spans="1:15" x14ac:dyDescent="0.25">
      <c r="A2072" t="str">
        <f t="shared" si="32"/>
        <v>8_SO_1_1</v>
      </c>
      <c r="B2072">
        <v>8</v>
      </c>
      <c r="C2072" t="s">
        <v>493</v>
      </c>
      <c r="D2072">
        <v>1</v>
      </c>
      <c r="E2072">
        <v>1</v>
      </c>
      <c r="F2072">
        <v>68858.179317372065</v>
      </c>
      <c r="G2072">
        <v>1426.16464321532</v>
      </c>
      <c r="H2072">
        <v>823.17376174726792</v>
      </c>
      <c r="I2072">
        <v>2249.3384049625879</v>
      </c>
      <c r="J2072">
        <v>2.0712000000000002</v>
      </c>
      <c r="K2072">
        <v>2.2490000000000001</v>
      </c>
      <c r="L2072">
        <v>3.1602999999999999</v>
      </c>
      <c r="M2072">
        <v>0.2</v>
      </c>
      <c r="N2072" t="s">
        <v>3183</v>
      </c>
      <c r="O2072" t="s">
        <v>3183</v>
      </c>
    </row>
    <row r="2073" spans="1:15" x14ac:dyDescent="0.25">
      <c r="A2073" t="str">
        <f t="shared" si="32"/>
        <v>8_SO_2_1</v>
      </c>
      <c r="B2073">
        <v>8</v>
      </c>
      <c r="C2073" t="s">
        <v>493</v>
      </c>
      <c r="D2073">
        <v>2</v>
      </c>
      <c r="E2073">
        <v>1</v>
      </c>
      <c r="F2073">
        <v>137336.41410251381</v>
      </c>
      <c r="G2073">
        <v>2795.303145787791</v>
      </c>
      <c r="H2073">
        <v>1682.086522015717</v>
      </c>
      <c r="I2073">
        <v>4477.3896678035089</v>
      </c>
      <c r="J2073">
        <v>2.0354000000000001</v>
      </c>
      <c r="K2073">
        <v>2.3010000000000002</v>
      </c>
      <c r="L2073">
        <v>3.1537000000000002</v>
      </c>
      <c r="M2073">
        <v>0.2</v>
      </c>
      <c r="N2073" t="s">
        <v>3183</v>
      </c>
      <c r="O2073" t="s">
        <v>3183</v>
      </c>
    </row>
    <row r="2074" spans="1:15" x14ac:dyDescent="0.25">
      <c r="A2074" t="str">
        <f t="shared" si="32"/>
        <v>8_SO_3_1</v>
      </c>
      <c r="B2074">
        <v>8</v>
      </c>
      <c r="C2074" t="s">
        <v>493</v>
      </c>
      <c r="D2074">
        <v>3</v>
      </c>
      <c r="E2074">
        <v>1</v>
      </c>
      <c r="F2074">
        <v>205502.08911408891</v>
      </c>
      <c r="G2074">
        <v>4183.5324091285829</v>
      </c>
      <c r="H2074">
        <v>2584.6404335102179</v>
      </c>
      <c r="I2074">
        <v>6768.1728426388008</v>
      </c>
      <c r="J2074">
        <v>2.0358000000000001</v>
      </c>
      <c r="K2074">
        <v>2.3559999999999999</v>
      </c>
      <c r="L2074">
        <v>3.1867000000000001</v>
      </c>
      <c r="M2074">
        <v>0.2</v>
      </c>
      <c r="N2074" t="s">
        <v>3183</v>
      </c>
      <c r="O2074" t="s">
        <v>3183</v>
      </c>
    </row>
    <row r="2075" spans="1:15" x14ac:dyDescent="0.25">
      <c r="A2075" t="str">
        <f t="shared" si="32"/>
        <v>8_SO_4_1</v>
      </c>
      <c r="B2075">
        <v>8</v>
      </c>
      <c r="C2075" t="s">
        <v>493</v>
      </c>
      <c r="D2075">
        <v>4</v>
      </c>
      <c r="E2075">
        <v>1</v>
      </c>
      <c r="F2075">
        <v>274334.61837000138</v>
      </c>
      <c r="G2075">
        <v>5629.8914846363004</v>
      </c>
      <c r="H2075">
        <v>3527.751646048916</v>
      </c>
      <c r="I2075">
        <v>9157.6431306852173</v>
      </c>
      <c r="J2075">
        <v>2.0522</v>
      </c>
      <c r="K2075">
        <v>2.4129999999999998</v>
      </c>
      <c r="L2075">
        <v>3.2315</v>
      </c>
      <c r="M2075">
        <v>0.2</v>
      </c>
      <c r="N2075" t="s">
        <v>3183</v>
      </c>
      <c r="O2075" t="s">
        <v>3183</v>
      </c>
    </row>
    <row r="2076" spans="1:15" x14ac:dyDescent="0.25">
      <c r="A2076" t="str">
        <f t="shared" si="32"/>
        <v>9_SO_1_1</v>
      </c>
      <c r="B2076">
        <v>9</v>
      </c>
      <c r="C2076" t="s">
        <v>493</v>
      </c>
      <c r="D2076">
        <v>1</v>
      </c>
      <c r="E2076">
        <v>1</v>
      </c>
      <c r="F2076">
        <v>81141.741458413249</v>
      </c>
      <c r="G2076">
        <v>1660.3509939552571</v>
      </c>
      <c r="H2076">
        <v>721.47207939164912</v>
      </c>
      <c r="I2076">
        <v>2381.8230733469059</v>
      </c>
      <c r="J2076">
        <v>2.0461999999999998</v>
      </c>
      <c r="K2076">
        <v>1.9710000000000001</v>
      </c>
      <c r="L2076">
        <v>2.6421999999999999</v>
      </c>
      <c r="M2076">
        <v>0.65</v>
      </c>
      <c r="N2076" t="s">
        <v>3183</v>
      </c>
      <c r="O2076" t="s">
        <v>3183</v>
      </c>
    </row>
    <row r="2077" spans="1:15" x14ac:dyDescent="0.25">
      <c r="A2077" t="str">
        <f t="shared" si="32"/>
        <v>9_SO_2_1</v>
      </c>
      <c r="B2077">
        <v>9</v>
      </c>
      <c r="C2077" t="s">
        <v>493</v>
      </c>
      <c r="D2077">
        <v>2</v>
      </c>
      <c r="E2077">
        <v>1</v>
      </c>
      <c r="F2077">
        <v>161931.1661534544</v>
      </c>
      <c r="G2077">
        <v>3256.5848218607862</v>
      </c>
      <c r="H2077">
        <v>1464.4123898332939</v>
      </c>
      <c r="I2077">
        <v>4720.9972116940808</v>
      </c>
      <c r="J2077">
        <v>2.0110999999999999</v>
      </c>
      <c r="K2077">
        <v>2.0030000000000001</v>
      </c>
      <c r="L2077">
        <v>2.6219999999999999</v>
      </c>
      <c r="M2077">
        <v>0.65</v>
      </c>
      <c r="N2077" t="s">
        <v>3183</v>
      </c>
      <c r="O2077" t="s">
        <v>3183</v>
      </c>
    </row>
    <row r="2078" spans="1:15" x14ac:dyDescent="0.25">
      <c r="A2078" t="str">
        <f t="shared" si="32"/>
        <v>9_SO_3_1</v>
      </c>
      <c r="B2078">
        <v>9</v>
      </c>
      <c r="C2078" t="s">
        <v>493</v>
      </c>
      <c r="D2078">
        <v>3</v>
      </c>
      <c r="E2078">
        <v>1</v>
      </c>
      <c r="F2078">
        <v>242423.3795185081</v>
      </c>
      <c r="G2078">
        <v>4875.0453717389701</v>
      </c>
      <c r="H2078">
        <v>2242.6589831782949</v>
      </c>
      <c r="I2078">
        <v>7117.7043549172649</v>
      </c>
      <c r="J2078">
        <v>2.0110000000000001</v>
      </c>
      <c r="K2078">
        <v>2.044</v>
      </c>
      <c r="L2078">
        <v>2.6419000000000001</v>
      </c>
      <c r="M2078">
        <v>0.65</v>
      </c>
      <c r="N2078" t="s">
        <v>3183</v>
      </c>
      <c r="O2078" t="s">
        <v>3183</v>
      </c>
    </row>
    <row r="2079" spans="1:15" x14ac:dyDescent="0.25">
      <c r="A2079" t="str">
        <f t="shared" si="32"/>
        <v>9_SO_4_1</v>
      </c>
      <c r="B2079">
        <v>9</v>
      </c>
      <c r="C2079" t="s">
        <v>493</v>
      </c>
      <c r="D2079">
        <v>4</v>
      </c>
      <c r="E2079">
        <v>1</v>
      </c>
      <c r="F2079">
        <v>323441.75436098158</v>
      </c>
      <c r="G2079">
        <v>6553.5481988570255</v>
      </c>
      <c r="H2079">
        <v>3055.3231763202689</v>
      </c>
      <c r="I2079">
        <v>9608.8713751772957</v>
      </c>
      <c r="J2079">
        <v>2.0261999999999998</v>
      </c>
      <c r="K2079">
        <v>2.09</v>
      </c>
      <c r="L2079">
        <v>2.677</v>
      </c>
      <c r="M2079">
        <v>0.65</v>
      </c>
      <c r="N2079" t="s">
        <v>3183</v>
      </c>
      <c r="O2079" t="s">
        <v>3183</v>
      </c>
    </row>
    <row r="2080" spans="1:15" x14ac:dyDescent="0.25">
      <c r="A2080" t="str">
        <f t="shared" si="32"/>
        <v>10_SO_1_1</v>
      </c>
      <c r="B2080">
        <v>10</v>
      </c>
      <c r="C2080" t="s">
        <v>493</v>
      </c>
      <c r="D2080">
        <v>1</v>
      </c>
      <c r="E2080">
        <v>1</v>
      </c>
      <c r="F2080">
        <v>95040.004263874347</v>
      </c>
      <c r="G2080">
        <v>1944.7421599388661</v>
      </c>
      <c r="H2080">
        <v>803.49653405886329</v>
      </c>
      <c r="I2080">
        <v>2748.23869399773</v>
      </c>
      <c r="J2080">
        <v>2.0461999999999998</v>
      </c>
      <c r="K2080">
        <v>2.1949999999999998</v>
      </c>
      <c r="L2080">
        <v>2.6413000000000002</v>
      </c>
      <c r="M2080">
        <v>0.65</v>
      </c>
      <c r="N2080" t="s">
        <v>3183</v>
      </c>
      <c r="O2080" t="s">
        <v>3183</v>
      </c>
    </row>
    <row r="2081" spans="1:15" x14ac:dyDescent="0.25">
      <c r="A2081" t="str">
        <f t="shared" si="32"/>
        <v>10_SO_2_1</v>
      </c>
      <c r="B2081">
        <v>10</v>
      </c>
      <c r="C2081" t="s">
        <v>493</v>
      </c>
      <c r="D2081">
        <v>2</v>
      </c>
      <c r="E2081">
        <v>1</v>
      </c>
      <c r="F2081">
        <v>189667.34562341261</v>
      </c>
      <c r="G2081">
        <v>3814.3849243603599</v>
      </c>
      <c r="H2081">
        <v>1632.110007426274</v>
      </c>
      <c r="I2081">
        <v>5446.494931786634</v>
      </c>
      <c r="J2081">
        <v>2.0110999999999999</v>
      </c>
      <c r="K2081">
        <v>2.2330000000000001</v>
      </c>
      <c r="L2081">
        <v>2.6211000000000002</v>
      </c>
      <c r="M2081">
        <v>0.65</v>
      </c>
      <c r="N2081" t="s">
        <v>3183</v>
      </c>
      <c r="O2081" t="s">
        <v>3183</v>
      </c>
    </row>
    <row r="2082" spans="1:15" x14ac:dyDescent="0.25">
      <c r="A2082" t="str">
        <f t="shared" si="32"/>
        <v>10_SO_3_1</v>
      </c>
      <c r="B2082">
        <v>10</v>
      </c>
      <c r="C2082" t="s">
        <v>493</v>
      </c>
      <c r="D2082">
        <v>3</v>
      </c>
      <c r="E2082">
        <v>1</v>
      </c>
      <c r="F2082">
        <v>283946.56817798573</v>
      </c>
      <c r="G2082">
        <v>5710.0614873309742</v>
      </c>
      <c r="H2082">
        <v>2500.9908095648748</v>
      </c>
      <c r="I2082">
        <v>8211.0522968958503</v>
      </c>
      <c r="J2082">
        <v>2.0110000000000001</v>
      </c>
      <c r="K2082">
        <v>2.2799999999999998</v>
      </c>
      <c r="L2082">
        <v>2.6406000000000001</v>
      </c>
      <c r="M2082">
        <v>0.65</v>
      </c>
      <c r="N2082" t="s">
        <v>3183</v>
      </c>
      <c r="O2082" t="s">
        <v>3183</v>
      </c>
    </row>
    <row r="2083" spans="1:15" x14ac:dyDescent="0.25">
      <c r="A2083" t="str">
        <f t="shared" si="32"/>
        <v>10_SO_4_1</v>
      </c>
      <c r="B2083">
        <v>10</v>
      </c>
      <c r="C2083" t="s">
        <v>493</v>
      </c>
      <c r="D2083">
        <v>4</v>
      </c>
      <c r="E2083">
        <v>1</v>
      </c>
      <c r="F2083">
        <v>378842.07512772572</v>
      </c>
      <c r="G2083">
        <v>7676.0645947203411</v>
      </c>
      <c r="H2083">
        <v>3408.9841084631998</v>
      </c>
      <c r="I2083">
        <v>11085.04870318354</v>
      </c>
      <c r="J2083">
        <v>2.0261999999999998</v>
      </c>
      <c r="K2083">
        <v>2.3319999999999999</v>
      </c>
      <c r="L2083">
        <v>2.6751999999999998</v>
      </c>
      <c r="M2083">
        <v>0.65</v>
      </c>
      <c r="N2083" t="s">
        <v>3183</v>
      </c>
      <c r="O2083" t="s">
        <v>3183</v>
      </c>
    </row>
    <row r="2084" spans="1:15" x14ac:dyDescent="0.25">
      <c r="A2084" t="str">
        <f t="shared" si="32"/>
        <v>11_SO_1_1</v>
      </c>
      <c r="B2084">
        <v>11</v>
      </c>
      <c r="C2084" t="s">
        <v>493</v>
      </c>
      <c r="D2084">
        <v>1</v>
      </c>
      <c r="E2084">
        <v>1</v>
      </c>
      <c r="F2084">
        <v>116605.5823756969</v>
      </c>
      <c r="G2084">
        <v>2386.0246417985359</v>
      </c>
      <c r="H2084">
        <v>930.70395104276326</v>
      </c>
      <c r="I2084">
        <v>3316.7285928412989</v>
      </c>
      <c r="J2084">
        <v>2.0461999999999998</v>
      </c>
      <c r="K2084">
        <v>2.5430000000000001</v>
      </c>
      <c r="L2084">
        <v>2.6404000000000001</v>
      </c>
      <c r="M2084">
        <v>0.65</v>
      </c>
      <c r="N2084" t="s">
        <v>3183</v>
      </c>
      <c r="O2084" t="s">
        <v>3183</v>
      </c>
    </row>
    <row r="2085" spans="1:15" x14ac:dyDescent="0.25">
      <c r="A2085" t="str">
        <f t="shared" si="32"/>
        <v>11_SO_2_1</v>
      </c>
      <c r="B2085">
        <v>11</v>
      </c>
      <c r="C2085" t="s">
        <v>493</v>
      </c>
      <c r="D2085">
        <v>2</v>
      </c>
      <c r="E2085">
        <v>1</v>
      </c>
      <c r="F2085">
        <v>232704.86428710341</v>
      </c>
      <c r="G2085">
        <v>4679.9090441453518</v>
      </c>
      <c r="H2085">
        <v>1892.1834313204711</v>
      </c>
      <c r="I2085">
        <v>6572.0924754658226</v>
      </c>
      <c r="J2085">
        <v>2.0110999999999999</v>
      </c>
      <c r="K2085">
        <v>2.5880000000000001</v>
      </c>
      <c r="L2085">
        <v>2.62</v>
      </c>
      <c r="M2085">
        <v>0.65</v>
      </c>
      <c r="N2085" t="s">
        <v>3183</v>
      </c>
      <c r="O2085" t="s">
        <v>3183</v>
      </c>
    </row>
    <row r="2086" spans="1:15" x14ac:dyDescent="0.25">
      <c r="A2086" t="str">
        <f t="shared" si="32"/>
        <v>11_SO_3_1</v>
      </c>
      <c r="B2086">
        <v>11</v>
      </c>
      <c r="C2086" t="s">
        <v>493</v>
      </c>
      <c r="D2086">
        <v>3</v>
      </c>
      <c r="E2086">
        <v>1</v>
      </c>
      <c r="F2086">
        <v>348377.03556964069</v>
      </c>
      <c r="G2086">
        <v>7005.734588170184</v>
      </c>
      <c r="H2086">
        <v>2901.624065740672</v>
      </c>
      <c r="I2086">
        <v>9907.3586539108564</v>
      </c>
      <c r="J2086">
        <v>2.0110000000000001</v>
      </c>
      <c r="K2086">
        <v>2.645</v>
      </c>
      <c r="L2086">
        <v>2.6392000000000002</v>
      </c>
      <c r="M2086">
        <v>0.65</v>
      </c>
      <c r="N2086" t="s">
        <v>3183</v>
      </c>
      <c r="O2086" t="s">
        <v>3183</v>
      </c>
    </row>
    <row r="2087" spans="1:15" x14ac:dyDescent="0.25">
      <c r="A2087" t="str">
        <f t="shared" si="32"/>
        <v>11_SO_4_1</v>
      </c>
      <c r="B2087">
        <v>11</v>
      </c>
      <c r="C2087" t="s">
        <v>493</v>
      </c>
      <c r="D2087">
        <v>4</v>
      </c>
      <c r="E2087">
        <v>1</v>
      </c>
      <c r="F2087">
        <v>464805.33266850212</v>
      </c>
      <c r="G2087">
        <v>9417.8445103569829</v>
      </c>
      <c r="H2087">
        <v>3957.4582659391008</v>
      </c>
      <c r="I2087">
        <v>13375.302776296079</v>
      </c>
      <c r="J2087">
        <v>2.0261999999999998</v>
      </c>
      <c r="K2087">
        <v>2.7069999999999999</v>
      </c>
      <c r="L2087">
        <v>2.6732</v>
      </c>
      <c r="M2087">
        <v>0.65</v>
      </c>
      <c r="N2087" t="s">
        <v>3183</v>
      </c>
      <c r="O2087" t="s">
        <v>3183</v>
      </c>
    </row>
    <row r="2088" spans="1:15" x14ac:dyDescent="0.25">
      <c r="A2088" t="str">
        <f t="shared" si="32"/>
        <v>12_SO_1_1</v>
      </c>
      <c r="B2088">
        <v>12</v>
      </c>
      <c r="C2088" t="s">
        <v>493</v>
      </c>
      <c r="D2088">
        <v>1</v>
      </c>
      <c r="E2088">
        <v>1</v>
      </c>
      <c r="F2088">
        <v>141681.83599409519</v>
      </c>
      <c r="G2088">
        <v>2899.143806751641</v>
      </c>
      <c r="H2088">
        <v>1078.7650429420571</v>
      </c>
      <c r="I2088">
        <v>3977.9088496936979</v>
      </c>
      <c r="J2088">
        <v>2.0461999999999998</v>
      </c>
      <c r="K2088">
        <v>2.9470000000000001</v>
      </c>
      <c r="L2088">
        <v>2.6396999999999999</v>
      </c>
      <c r="M2088">
        <v>0.65</v>
      </c>
      <c r="N2088" t="s">
        <v>3183</v>
      </c>
      <c r="O2088" t="s">
        <v>3183</v>
      </c>
    </row>
    <row r="2089" spans="1:15" x14ac:dyDescent="0.25">
      <c r="A2089" t="str">
        <f t="shared" si="32"/>
        <v>12_SO_2_1</v>
      </c>
      <c r="B2089">
        <v>12</v>
      </c>
      <c r="C2089" t="s">
        <v>493</v>
      </c>
      <c r="D2089">
        <v>2</v>
      </c>
      <c r="E2089">
        <v>1</v>
      </c>
      <c r="F2089">
        <v>282748.49064023228</v>
      </c>
      <c r="G2089">
        <v>5686.3324392441791</v>
      </c>
      <c r="H2089">
        <v>2194.8918427383069</v>
      </c>
      <c r="I2089">
        <v>7881.224281982486</v>
      </c>
      <c r="J2089">
        <v>2.0110999999999999</v>
      </c>
      <c r="K2089">
        <v>3.0030000000000001</v>
      </c>
      <c r="L2089">
        <v>2.6193</v>
      </c>
      <c r="M2089">
        <v>0.65</v>
      </c>
      <c r="N2089" t="s">
        <v>3183</v>
      </c>
      <c r="O2089" t="s">
        <v>3183</v>
      </c>
    </row>
    <row r="2090" spans="1:15" x14ac:dyDescent="0.25">
      <c r="A2090" t="str">
        <f t="shared" si="32"/>
        <v>12_SO_3_1</v>
      </c>
      <c r="B2090">
        <v>12</v>
      </c>
      <c r="C2090" t="s">
        <v>493</v>
      </c>
      <c r="D2090">
        <v>3</v>
      </c>
      <c r="E2090">
        <v>1</v>
      </c>
      <c r="F2090">
        <v>423296.18369947199</v>
      </c>
      <c r="G2090">
        <v>8512.3312170529844</v>
      </c>
      <c r="H2090">
        <v>3367.934904896108</v>
      </c>
      <c r="I2090">
        <v>11880.266121949089</v>
      </c>
      <c r="J2090">
        <v>2.0110000000000001</v>
      </c>
      <c r="K2090">
        <v>3.07</v>
      </c>
      <c r="L2090">
        <v>2.6381999999999999</v>
      </c>
      <c r="M2090">
        <v>0.65</v>
      </c>
      <c r="N2090" t="s">
        <v>3183</v>
      </c>
      <c r="O2090" t="s">
        <v>3183</v>
      </c>
    </row>
    <row r="2091" spans="1:15" x14ac:dyDescent="0.25">
      <c r="A2091" t="str">
        <f t="shared" si="32"/>
        <v>12_SO_4_1</v>
      </c>
      <c r="B2091">
        <v>12</v>
      </c>
      <c r="C2091" t="s">
        <v>493</v>
      </c>
      <c r="D2091">
        <v>4</v>
      </c>
      <c r="E2091">
        <v>1</v>
      </c>
      <c r="F2091">
        <v>564762.60887870716</v>
      </c>
      <c r="G2091">
        <v>11443.1699936554</v>
      </c>
      <c r="H2091">
        <v>4595.8462197225272</v>
      </c>
      <c r="I2091">
        <v>16039.01621337793</v>
      </c>
      <c r="J2091">
        <v>2.0261999999999998</v>
      </c>
      <c r="K2091">
        <v>3.1440000000000001</v>
      </c>
      <c r="L2091">
        <v>2.6717</v>
      </c>
      <c r="M2091">
        <v>0.65</v>
      </c>
      <c r="N2091" t="s">
        <v>3183</v>
      </c>
      <c r="O2091" t="s">
        <v>3183</v>
      </c>
    </row>
    <row r="2092" spans="1:15" x14ac:dyDescent="0.25">
      <c r="A2092" t="str">
        <f t="shared" si="32"/>
        <v>13_SO_1_1</v>
      </c>
      <c r="B2092">
        <v>13</v>
      </c>
      <c r="C2092" t="s">
        <v>493</v>
      </c>
      <c r="D2092">
        <v>1</v>
      </c>
      <c r="E2092">
        <v>1</v>
      </c>
      <c r="F2092">
        <v>166758.0896124935</v>
      </c>
      <c r="G2092">
        <v>3412.2629717047462</v>
      </c>
      <c r="H2092">
        <v>1226.82613484135</v>
      </c>
      <c r="I2092">
        <v>4639.0891065460964</v>
      </c>
      <c r="J2092">
        <v>2.0461999999999998</v>
      </c>
      <c r="K2092">
        <v>3.3519999999999999</v>
      </c>
      <c r="L2092">
        <v>2.6393</v>
      </c>
      <c r="M2092">
        <v>0.65</v>
      </c>
      <c r="N2092" t="s">
        <v>3183</v>
      </c>
      <c r="O2092" t="s">
        <v>3183</v>
      </c>
    </row>
    <row r="2093" spans="1:15" x14ac:dyDescent="0.25">
      <c r="A2093" t="str">
        <f t="shared" si="32"/>
        <v>13_SO_2_1</v>
      </c>
      <c r="B2093">
        <v>13</v>
      </c>
      <c r="C2093" t="s">
        <v>493</v>
      </c>
      <c r="D2093">
        <v>2</v>
      </c>
      <c r="E2093">
        <v>1</v>
      </c>
      <c r="F2093">
        <v>332792.11699336121</v>
      </c>
      <c r="G2093">
        <v>6692.7558343430064</v>
      </c>
      <c r="H2093">
        <v>2497.6002541561429</v>
      </c>
      <c r="I2093">
        <v>9190.3560884991493</v>
      </c>
      <c r="J2093">
        <v>2.0110999999999999</v>
      </c>
      <c r="K2093">
        <v>3.4169999999999998</v>
      </c>
      <c r="L2093">
        <v>2.6187999999999998</v>
      </c>
      <c r="M2093">
        <v>0.65</v>
      </c>
      <c r="N2093" t="s">
        <v>3183</v>
      </c>
      <c r="O2093" t="s">
        <v>3183</v>
      </c>
    </row>
    <row r="2094" spans="1:15" x14ac:dyDescent="0.25">
      <c r="A2094" t="str">
        <f t="shared" si="32"/>
        <v>13_SO_3_1</v>
      </c>
      <c r="B2094">
        <v>13</v>
      </c>
      <c r="C2094" t="s">
        <v>493</v>
      </c>
      <c r="D2094">
        <v>3</v>
      </c>
      <c r="E2094">
        <v>1</v>
      </c>
      <c r="F2094">
        <v>498215.33182930318</v>
      </c>
      <c r="G2094">
        <v>10018.92784593579</v>
      </c>
      <c r="H2094">
        <v>3834.245744051545</v>
      </c>
      <c r="I2094">
        <v>13853.173589987329</v>
      </c>
      <c r="J2094">
        <v>2.0110000000000001</v>
      </c>
      <c r="K2094">
        <v>3.4950000000000001</v>
      </c>
      <c r="L2094">
        <v>2.6374</v>
      </c>
      <c r="M2094">
        <v>0.65</v>
      </c>
      <c r="N2094" t="s">
        <v>3183</v>
      </c>
      <c r="O2094" t="s">
        <v>3183</v>
      </c>
    </row>
    <row r="2095" spans="1:15" x14ac:dyDescent="0.25">
      <c r="A2095" t="str">
        <f t="shared" si="32"/>
        <v>13_SO_4_1</v>
      </c>
      <c r="B2095">
        <v>13</v>
      </c>
      <c r="C2095" t="s">
        <v>493</v>
      </c>
      <c r="D2095">
        <v>4</v>
      </c>
      <c r="E2095">
        <v>1</v>
      </c>
      <c r="F2095">
        <v>664719.88508891221</v>
      </c>
      <c r="G2095">
        <v>13468.49547695382</v>
      </c>
      <c r="H2095">
        <v>5234.2341735059526</v>
      </c>
      <c r="I2095">
        <v>18702.729650459769</v>
      </c>
      <c r="J2095">
        <v>2.0261999999999998</v>
      </c>
      <c r="K2095">
        <v>3.58</v>
      </c>
      <c r="L2095">
        <v>2.6707000000000001</v>
      </c>
      <c r="M2095">
        <v>0.65</v>
      </c>
      <c r="N2095" t="s">
        <v>3183</v>
      </c>
      <c r="O2095" t="s">
        <v>3183</v>
      </c>
    </row>
    <row r="2096" spans="1:15" x14ac:dyDescent="0.25">
      <c r="A2096" t="str">
        <f t="shared" si="32"/>
        <v>14_SO_1_1</v>
      </c>
      <c r="B2096">
        <v>14</v>
      </c>
      <c r="C2096" t="s">
        <v>493</v>
      </c>
      <c r="D2096">
        <v>1</v>
      </c>
      <c r="E2096">
        <v>1</v>
      </c>
      <c r="F2096">
        <v>191834.34323089189</v>
      </c>
      <c r="G2096">
        <v>3925.3821366578509</v>
      </c>
      <c r="H2096">
        <v>1374.8872267406441</v>
      </c>
      <c r="I2096">
        <v>5300.2693633984954</v>
      </c>
      <c r="J2096">
        <v>2.0461999999999998</v>
      </c>
      <c r="K2096">
        <v>3.7570000000000001</v>
      </c>
      <c r="L2096">
        <v>2.6389</v>
      </c>
      <c r="M2096">
        <v>0.65</v>
      </c>
      <c r="N2096" t="s">
        <v>3183</v>
      </c>
      <c r="O2096" t="s">
        <v>3183</v>
      </c>
    </row>
    <row r="2097" spans="1:15" x14ac:dyDescent="0.25">
      <c r="A2097" t="str">
        <f t="shared" si="32"/>
        <v>14_SO_2_1</v>
      </c>
      <c r="B2097">
        <v>14</v>
      </c>
      <c r="C2097" t="s">
        <v>493</v>
      </c>
      <c r="D2097">
        <v>2</v>
      </c>
      <c r="E2097">
        <v>1</v>
      </c>
      <c r="F2097">
        <v>382835.74334649002</v>
      </c>
      <c r="G2097">
        <v>7699.1792294418337</v>
      </c>
      <c r="H2097">
        <v>2800.3086655739789</v>
      </c>
      <c r="I2097">
        <v>10499.487895015811</v>
      </c>
      <c r="J2097">
        <v>2.0110999999999999</v>
      </c>
      <c r="K2097">
        <v>3.831</v>
      </c>
      <c r="L2097">
        <v>2.6183999999999998</v>
      </c>
      <c r="M2097">
        <v>0.65</v>
      </c>
      <c r="N2097" t="s">
        <v>3183</v>
      </c>
      <c r="O2097" t="s">
        <v>3183</v>
      </c>
    </row>
    <row r="2098" spans="1:15" x14ac:dyDescent="0.25">
      <c r="A2098" t="str">
        <f t="shared" si="32"/>
        <v>14_SO_3_1</v>
      </c>
      <c r="B2098">
        <v>14</v>
      </c>
      <c r="C2098" t="s">
        <v>493</v>
      </c>
      <c r="D2098">
        <v>3</v>
      </c>
      <c r="E2098">
        <v>1</v>
      </c>
      <c r="F2098">
        <v>573134.47995913448</v>
      </c>
      <c r="G2098">
        <v>11525.524474818591</v>
      </c>
      <c r="H2098">
        <v>4300.5565832069806</v>
      </c>
      <c r="I2098">
        <v>15826.081058025569</v>
      </c>
      <c r="J2098">
        <v>2.0110000000000001</v>
      </c>
      <c r="K2098">
        <v>3.92</v>
      </c>
      <c r="L2098">
        <v>2.6368999999999998</v>
      </c>
      <c r="M2098">
        <v>0.65</v>
      </c>
      <c r="N2098" t="s">
        <v>3183</v>
      </c>
      <c r="O2098" t="s">
        <v>3183</v>
      </c>
    </row>
    <row r="2099" spans="1:15" x14ac:dyDescent="0.25">
      <c r="A2099" t="str">
        <f t="shared" si="32"/>
        <v>14_SO_4_1</v>
      </c>
      <c r="B2099">
        <v>14</v>
      </c>
      <c r="C2099" t="s">
        <v>493</v>
      </c>
      <c r="D2099">
        <v>4</v>
      </c>
      <c r="E2099">
        <v>1</v>
      </c>
      <c r="F2099">
        <v>764677.16129911738</v>
      </c>
      <c r="G2099">
        <v>15493.82096025224</v>
      </c>
      <c r="H2099">
        <v>5872.622127289379</v>
      </c>
      <c r="I2099">
        <v>21366.443087541618</v>
      </c>
      <c r="J2099">
        <v>2.0261999999999998</v>
      </c>
      <c r="K2099">
        <v>4.0170000000000003</v>
      </c>
      <c r="L2099">
        <v>2.6699000000000002</v>
      </c>
      <c r="M2099">
        <v>0.65</v>
      </c>
      <c r="N2099" t="s">
        <v>3183</v>
      </c>
      <c r="O2099" t="s">
        <v>3183</v>
      </c>
    </row>
    <row r="2100" spans="1:15" x14ac:dyDescent="0.25">
      <c r="A2100" t="str">
        <f t="shared" si="32"/>
        <v>15_SO_1_1</v>
      </c>
      <c r="B2100">
        <v>15</v>
      </c>
      <c r="C2100" t="s">
        <v>493</v>
      </c>
      <c r="D2100">
        <v>1</v>
      </c>
      <c r="E2100">
        <v>1</v>
      </c>
      <c r="F2100">
        <v>233210.1617012491</v>
      </c>
      <c r="G2100">
        <v>4772.0287588304755</v>
      </c>
      <c r="H2100">
        <v>1619.5703457479269</v>
      </c>
      <c r="I2100">
        <v>6391.5991045784012</v>
      </c>
      <c r="J2100">
        <v>2.0461999999999998</v>
      </c>
      <c r="K2100">
        <v>4.4249999999999998</v>
      </c>
      <c r="L2100">
        <v>2.6387</v>
      </c>
      <c r="M2100">
        <v>0.65</v>
      </c>
      <c r="N2100" t="s">
        <v>3183</v>
      </c>
      <c r="O2100" t="s">
        <v>3183</v>
      </c>
    </row>
    <row r="2101" spans="1:15" x14ac:dyDescent="0.25">
      <c r="A2101" t="str">
        <f t="shared" si="32"/>
        <v>15_SO_2_1</v>
      </c>
      <c r="B2101">
        <v>15</v>
      </c>
      <c r="C2101" t="s">
        <v>493</v>
      </c>
      <c r="D2101">
        <v>2</v>
      </c>
      <c r="E2101">
        <v>1</v>
      </c>
      <c r="F2101">
        <v>465407.72682915273</v>
      </c>
      <c r="G2101">
        <v>9359.7778313548988</v>
      </c>
      <c r="H2101">
        <v>3300.559185851343</v>
      </c>
      <c r="I2101">
        <v>12660.33701720624</v>
      </c>
      <c r="J2101">
        <v>2.0110999999999999</v>
      </c>
      <c r="K2101">
        <v>4.5149999999999997</v>
      </c>
      <c r="L2101">
        <v>2.6181999999999999</v>
      </c>
      <c r="M2101">
        <v>0.65</v>
      </c>
      <c r="N2101" t="s">
        <v>3183</v>
      </c>
      <c r="O2101" t="s">
        <v>3183</v>
      </c>
    </row>
    <row r="2102" spans="1:15" x14ac:dyDescent="0.25">
      <c r="A2102" t="str">
        <f t="shared" si="32"/>
        <v>15_SO_3_1</v>
      </c>
      <c r="B2102">
        <v>15</v>
      </c>
      <c r="C2102" t="s">
        <v>493</v>
      </c>
      <c r="D2102">
        <v>3</v>
      </c>
      <c r="E2102">
        <v>1</v>
      </c>
      <c r="F2102">
        <v>696751.07437335607</v>
      </c>
      <c r="G2102">
        <v>14011.40891247521</v>
      </c>
      <c r="H2102">
        <v>5071.1735568347449</v>
      </c>
      <c r="I2102">
        <v>19082.58246930996</v>
      </c>
      <c r="J2102">
        <v>2.0110000000000001</v>
      </c>
      <c r="K2102">
        <v>4.6230000000000002</v>
      </c>
      <c r="L2102">
        <v>2.6364999999999998</v>
      </c>
      <c r="M2102">
        <v>0.65</v>
      </c>
      <c r="N2102" t="s">
        <v>3183</v>
      </c>
      <c r="O2102" t="s">
        <v>3183</v>
      </c>
    </row>
    <row r="2103" spans="1:15" x14ac:dyDescent="0.25">
      <c r="A2103" t="str">
        <f t="shared" si="32"/>
        <v>15_SO_4_1</v>
      </c>
      <c r="B2103">
        <v>15</v>
      </c>
      <c r="C2103" t="s">
        <v>493</v>
      </c>
      <c r="D2103">
        <v>4</v>
      </c>
      <c r="E2103">
        <v>1</v>
      </c>
      <c r="F2103">
        <v>929606.66704595578</v>
      </c>
      <c r="G2103">
        <v>18835.608007694631</v>
      </c>
      <c r="H2103">
        <v>6927.6106706310029</v>
      </c>
      <c r="I2103">
        <v>25763.21867832564</v>
      </c>
      <c r="J2103">
        <v>2.0261999999999998</v>
      </c>
      <c r="K2103">
        <v>4.7380000000000004</v>
      </c>
      <c r="L2103">
        <v>2.6692</v>
      </c>
      <c r="M2103">
        <v>0.65</v>
      </c>
      <c r="N2103" t="s">
        <v>3183</v>
      </c>
      <c r="O2103" t="s">
        <v>3183</v>
      </c>
    </row>
    <row r="2104" spans="1:15" x14ac:dyDescent="0.25">
      <c r="A2104" t="str">
        <f t="shared" si="32"/>
        <v>16_SO_1_1</v>
      </c>
      <c r="B2104">
        <v>16</v>
      </c>
      <c r="C2104" t="s">
        <v>493</v>
      </c>
      <c r="D2104">
        <v>1</v>
      </c>
      <c r="E2104">
        <v>1</v>
      </c>
      <c r="F2104">
        <v>278798.79077949713</v>
      </c>
      <c r="G2104">
        <v>5704.8794007152192</v>
      </c>
      <c r="H2104">
        <v>1888.582752156502</v>
      </c>
      <c r="I2104">
        <v>7593.4621528717207</v>
      </c>
      <c r="J2104">
        <v>2.0461999999999998</v>
      </c>
      <c r="K2104">
        <v>5.16</v>
      </c>
      <c r="L2104">
        <v>2.6383000000000001</v>
      </c>
      <c r="M2104">
        <v>0.65</v>
      </c>
      <c r="N2104" t="s">
        <v>3183</v>
      </c>
      <c r="O2104" t="s">
        <v>3183</v>
      </c>
    </row>
    <row r="2105" spans="1:15" x14ac:dyDescent="0.25">
      <c r="A2105" t="str">
        <f t="shared" si="32"/>
        <v>16_SO_2_1</v>
      </c>
      <c r="B2105">
        <v>16</v>
      </c>
      <c r="C2105" t="s">
        <v>493</v>
      </c>
      <c r="D2105">
        <v>2</v>
      </c>
      <c r="E2105">
        <v>1</v>
      </c>
      <c r="F2105">
        <v>556387.03953914088</v>
      </c>
      <c r="G2105">
        <v>11189.455563644569</v>
      </c>
      <c r="H2105">
        <v>3850.550524906283</v>
      </c>
      <c r="I2105">
        <v>15040.00608855085</v>
      </c>
      <c r="J2105">
        <v>2.0110999999999999</v>
      </c>
      <c r="K2105">
        <v>5.2679999999999998</v>
      </c>
      <c r="L2105">
        <v>2.6177999999999999</v>
      </c>
      <c r="M2105">
        <v>0.65</v>
      </c>
      <c r="N2105" t="s">
        <v>3183</v>
      </c>
      <c r="O2105" t="s">
        <v>3183</v>
      </c>
    </row>
    <row r="2106" spans="1:15" x14ac:dyDescent="0.25">
      <c r="A2106" t="str">
        <f t="shared" si="32"/>
        <v>16_SO_3_1</v>
      </c>
      <c r="B2106">
        <v>16</v>
      </c>
      <c r="C2106" t="s">
        <v>493</v>
      </c>
      <c r="D2106">
        <v>3</v>
      </c>
      <c r="E2106">
        <v>1</v>
      </c>
      <c r="F2106">
        <v>832954.08567338937</v>
      </c>
      <c r="G2106">
        <v>16750.40158378414</v>
      </c>
      <c r="H2106">
        <v>5918.4143772720872</v>
      </c>
      <c r="I2106">
        <v>22668.815961056229</v>
      </c>
      <c r="J2106">
        <v>2.0110000000000001</v>
      </c>
      <c r="K2106">
        <v>5.3949999999999996</v>
      </c>
      <c r="L2106">
        <v>2.6358999999999999</v>
      </c>
      <c r="M2106">
        <v>0.65</v>
      </c>
      <c r="N2106" t="s">
        <v>3183</v>
      </c>
      <c r="O2106" t="s">
        <v>3183</v>
      </c>
    </row>
    <row r="2107" spans="1:15" x14ac:dyDescent="0.25">
      <c r="A2107" t="str">
        <f t="shared" si="32"/>
        <v>16_SO_4_1</v>
      </c>
      <c r="B2107">
        <v>16</v>
      </c>
      <c r="C2107" t="s">
        <v>493</v>
      </c>
      <c r="D2107">
        <v>4</v>
      </c>
      <c r="E2107">
        <v>1</v>
      </c>
      <c r="F2107">
        <v>1111328.9951961089</v>
      </c>
      <c r="G2107">
        <v>22517.649736331161</v>
      </c>
      <c r="H2107">
        <v>8087.4986429980718</v>
      </c>
      <c r="I2107">
        <v>30605.148379329228</v>
      </c>
      <c r="J2107">
        <v>2.0261999999999998</v>
      </c>
      <c r="K2107">
        <v>5.532</v>
      </c>
      <c r="L2107">
        <v>2.6684000000000001</v>
      </c>
      <c r="M2107">
        <v>0.65</v>
      </c>
      <c r="N2107" t="s">
        <v>3183</v>
      </c>
      <c r="O2107" t="s">
        <v>3183</v>
      </c>
    </row>
    <row r="2108" spans="1:15" x14ac:dyDescent="0.25">
      <c r="A2108" t="str">
        <f t="shared" si="32"/>
        <v>17_SO_1_1</v>
      </c>
      <c r="B2108">
        <v>17</v>
      </c>
      <c r="C2108" t="s">
        <v>493</v>
      </c>
      <c r="D2108">
        <v>1</v>
      </c>
      <c r="E2108">
        <v>1</v>
      </c>
      <c r="F2108">
        <v>330989.0088899291</v>
      </c>
      <c r="G2108">
        <v>6511.7800156184949</v>
      </c>
      <c r="H2108">
        <v>1911.7466151646111</v>
      </c>
      <c r="I2108">
        <v>8423.5266307831062</v>
      </c>
      <c r="J2108">
        <v>1.9674</v>
      </c>
      <c r="K2108">
        <v>5.2229999999999999</v>
      </c>
      <c r="L2108">
        <v>2.4731000000000001</v>
      </c>
      <c r="M2108">
        <v>0.65</v>
      </c>
      <c r="N2108" t="s">
        <v>3183</v>
      </c>
      <c r="O2108" t="s">
        <v>3183</v>
      </c>
    </row>
    <row r="2109" spans="1:15" x14ac:dyDescent="0.25">
      <c r="A2109" t="str">
        <f t="shared" si="32"/>
        <v>17_SO_2_1</v>
      </c>
      <c r="B2109">
        <v>17</v>
      </c>
      <c r="C2109" t="s">
        <v>493</v>
      </c>
      <c r="D2109">
        <v>2</v>
      </c>
      <c r="E2109">
        <v>1</v>
      </c>
      <c r="F2109">
        <v>660626.92535841535</v>
      </c>
      <c r="G2109">
        <v>12770.17958716905</v>
      </c>
      <c r="H2109">
        <v>3903.9194182994902</v>
      </c>
      <c r="I2109">
        <v>16674.099005468539</v>
      </c>
      <c r="J2109">
        <v>1.9330000000000001</v>
      </c>
      <c r="K2109">
        <v>5.3410000000000002</v>
      </c>
      <c r="L2109">
        <v>2.4521000000000002</v>
      </c>
      <c r="M2109">
        <v>0.65</v>
      </c>
      <c r="N2109" t="s">
        <v>3183</v>
      </c>
      <c r="O2109" t="s">
        <v>3183</v>
      </c>
    </row>
    <row r="2110" spans="1:15" x14ac:dyDescent="0.25">
      <c r="A2110" t="str">
        <f t="shared" si="32"/>
        <v>17_SO_3_1</v>
      </c>
      <c r="B2110">
        <v>17</v>
      </c>
      <c r="C2110" t="s">
        <v>493</v>
      </c>
      <c r="D2110">
        <v>3</v>
      </c>
      <c r="E2110">
        <v>1</v>
      </c>
      <c r="F2110">
        <v>989280.74527418381</v>
      </c>
      <c r="G2110">
        <v>19123.586191908431</v>
      </c>
      <c r="H2110">
        <v>6005.7296443346941</v>
      </c>
      <c r="I2110">
        <v>25129.31583624312</v>
      </c>
      <c r="J2110">
        <v>1.9331</v>
      </c>
      <c r="K2110">
        <v>5.4749999999999996</v>
      </c>
      <c r="L2110">
        <v>2.4681000000000002</v>
      </c>
      <c r="M2110">
        <v>0.65</v>
      </c>
      <c r="N2110" t="s">
        <v>3183</v>
      </c>
      <c r="O2110" t="s">
        <v>3183</v>
      </c>
    </row>
    <row r="2111" spans="1:15" x14ac:dyDescent="0.25">
      <c r="A2111" t="str">
        <f t="shared" si="32"/>
        <v>17_SO_4_1</v>
      </c>
      <c r="B2111">
        <v>17</v>
      </c>
      <c r="C2111" t="s">
        <v>493</v>
      </c>
      <c r="D2111">
        <v>4</v>
      </c>
      <c r="E2111">
        <v>1</v>
      </c>
      <c r="F2111">
        <v>1319889.176858448</v>
      </c>
      <c r="G2111">
        <v>25710.38849184971</v>
      </c>
      <c r="H2111">
        <v>8210.7423398623941</v>
      </c>
      <c r="I2111">
        <v>33921.130831712107</v>
      </c>
      <c r="J2111">
        <v>1.9479</v>
      </c>
      <c r="K2111">
        <v>5.6159999999999997</v>
      </c>
      <c r="L2111">
        <v>2.4980000000000002</v>
      </c>
      <c r="M2111">
        <v>0.65</v>
      </c>
      <c r="N2111" t="s">
        <v>3183</v>
      </c>
      <c r="O2111" t="s">
        <v>3183</v>
      </c>
    </row>
    <row r="2112" spans="1:15" x14ac:dyDescent="0.25">
      <c r="A2112" t="str">
        <f t="shared" si="32"/>
        <v>18_SO_1_1</v>
      </c>
      <c r="B2112">
        <v>18</v>
      </c>
      <c r="C2112" t="s">
        <v>493</v>
      </c>
      <c r="D2112">
        <v>1</v>
      </c>
      <c r="E2112">
        <v>1</v>
      </c>
      <c r="F2112">
        <v>383588.07241731358</v>
      </c>
      <c r="G2112">
        <v>7546.5984582809606</v>
      </c>
      <c r="H2112">
        <v>2198.8322064998611</v>
      </c>
      <c r="I2112">
        <v>9745.4306647808226</v>
      </c>
      <c r="J2112">
        <v>1.9674</v>
      </c>
      <c r="K2112">
        <v>6.008</v>
      </c>
      <c r="L2112">
        <v>2.4786000000000001</v>
      </c>
      <c r="M2112">
        <v>0.65</v>
      </c>
      <c r="N2112" t="s">
        <v>3183</v>
      </c>
      <c r="O2112" t="s">
        <v>3183</v>
      </c>
    </row>
    <row r="2113" spans="1:15" x14ac:dyDescent="0.25">
      <c r="A2113" t="str">
        <f t="shared" si="32"/>
        <v>18_SO_2_1</v>
      </c>
      <c r="B2113">
        <v>18</v>
      </c>
      <c r="C2113" t="s">
        <v>493</v>
      </c>
      <c r="D2113">
        <v>2</v>
      </c>
      <c r="E2113">
        <v>1</v>
      </c>
      <c r="F2113">
        <v>765610.34378480678</v>
      </c>
      <c r="G2113">
        <v>14799.55056119129</v>
      </c>
      <c r="H2113">
        <v>4490.8610798749187</v>
      </c>
      <c r="I2113">
        <v>19290.41164106621</v>
      </c>
      <c r="J2113">
        <v>1.9330000000000001</v>
      </c>
      <c r="K2113">
        <v>6.1429999999999998</v>
      </c>
      <c r="L2113">
        <v>2.4575999999999998</v>
      </c>
      <c r="M2113">
        <v>0.65</v>
      </c>
      <c r="N2113" t="s">
        <v>3183</v>
      </c>
      <c r="O2113" t="s">
        <v>3183</v>
      </c>
    </row>
    <row r="2114" spans="1:15" x14ac:dyDescent="0.25">
      <c r="A2114" t="str">
        <f t="shared" si="32"/>
        <v>18_SO_3_1</v>
      </c>
      <c r="B2114">
        <v>18</v>
      </c>
      <c r="C2114" t="s">
        <v>493</v>
      </c>
      <c r="D2114">
        <v>3</v>
      </c>
      <c r="E2114">
        <v>1</v>
      </c>
      <c r="F2114">
        <v>1146492.131058899</v>
      </c>
      <c r="G2114">
        <v>22162.607724234029</v>
      </c>
      <c r="H2114">
        <v>6909.8910366877226</v>
      </c>
      <c r="I2114">
        <v>29072.498760921761</v>
      </c>
      <c r="J2114">
        <v>1.9331</v>
      </c>
      <c r="K2114">
        <v>6.2990000000000004</v>
      </c>
      <c r="L2114">
        <v>2.4735999999999998</v>
      </c>
      <c r="M2114">
        <v>0.65</v>
      </c>
      <c r="N2114" t="s">
        <v>3183</v>
      </c>
      <c r="O2114" t="s">
        <v>3183</v>
      </c>
    </row>
    <row r="2115" spans="1:15" x14ac:dyDescent="0.25">
      <c r="A2115" t="str">
        <f t="shared" si="32"/>
        <v>18_SO_4_1</v>
      </c>
      <c r="B2115">
        <v>18</v>
      </c>
      <c r="C2115" t="s">
        <v>493</v>
      </c>
      <c r="D2115">
        <v>4</v>
      </c>
      <c r="E2115">
        <v>1</v>
      </c>
      <c r="F2115">
        <v>1529639.1467910521</v>
      </c>
      <c r="G2115">
        <v>29796.150620725301</v>
      </c>
      <c r="H2115">
        <v>9448.5556023626523</v>
      </c>
      <c r="I2115">
        <v>39244.706223087953</v>
      </c>
      <c r="J2115">
        <v>1.9479</v>
      </c>
      <c r="K2115">
        <v>6.4630000000000001</v>
      </c>
      <c r="L2115">
        <v>2.5034999999999998</v>
      </c>
      <c r="M2115">
        <v>0.65</v>
      </c>
      <c r="N2115" t="s">
        <v>3183</v>
      </c>
      <c r="O2115" t="s">
        <v>3183</v>
      </c>
    </row>
    <row r="2116" spans="1:15" x14ac:dyDescent="0.25">
      <c r="A2116" t="str">
        <f t="shared" si="32"/>
        <v>19_SO_1_1</v>
      </c>
      <c r="B2116">
        <v>19</v>
      </c>
      <c r="C2116" t="s">
        <v>493</v>
      </c>
      <c r="D2116">
        <v>1</v>
      </c>
      <c r="E2116">
        <v>1</v>
      </c>
      <c r="F2116">
        <v>433730.17301539233</v>
      </c>
      <c r="G2116">
        <v>8533.0793378448016</v>
      </c>
      <c r="H2116">
        <v>2472.7104703886948</v>
      </c>
      <c r="I2116">
        <v>11005.7898082335</v>
      </c>
      <c r="J2116">
        <v>1.9674</v>
      </c>
      <c r="K2116">
        <v>6.7560000000000002</v>
      </c>
      <c r="L2116">
        <v>2.4826000000000001</v>
      </c>
      <c r="M2116">
        <v>0.65</v>
      </c>
      <c r="N2116" t="s">
        <v>3183</v>
      </c>
      <c r="O2116" t="s">
        <v>3183</v>
      </c>
    </row>
    <row r="2117" spans="1:15" x14ac:dyDescent="0.25">
      <c r="A2117" t="str">
        <f t="shared" si="32"/>
        <v>19_SO_2_1</v>
      </c>
      <c r="B2117">
        <v>19</v>
      </c>
      <c r="C2117" t="s">
        <v>493</v>
      </c>
      <c r="D2117">
        <v>2</v>
      </c>
      <c r="E2117">
        <v>1</v>
      </c>
      <c r="F2117">
        <v>865689.86564028007</v>
      </c>
      <c r="G2117">
        <v>16734.127276179141</v>
      </c>
      <c r="H2117">
        <v>5050.8005826853769</v>
      </c>
      <c r="I2117">
        <v>21784.92785886451</v>
      </c>
      <c r="J2117">
        <v>1.9330000000000001</v>
      </c>
      <c r="K2117">
        <v>6.9089999999999998</v>
      </c>
      <c r="L2117">
        <v>2.4615999999999998</v>
      </c>
      <c r="M2117">
        <v>0.65</v>
      </c>
      <c r="N2117" t="s">
        <v>3183</v>
      </c>
      <c r="O2117" t="s">
        <v>3183</v>
      </c>
    </row>
    <row r="2118" spans="1:15" x14ac:dyDescent="0.25">
      <c r="A2118" t="str">
        <f t="shared" si="32"/>
        <v>19_SO_3_1</v>
      </c>
      <c r="B2118">
        <v>19</v>
      </c>
      <c r="C2118" t="s">
        <v>493</v>
      </c>
      <c r="D2118">
        <v>3</v>
      </c>
      <c r="E2118">
        <v>1</v>
      </c>
      <c r="F2118">
        <v>1296359.9916734979</v>
      </c>
      <c r="G2118">
        <v>25059.67305533565</v>
      </c>
      <c r="H2118">
        <v>7772.4566264869809</v>
      </c>
      <c r="I2118">
        <v>32832.129681822633</v>
      </c>
      <c r="J2118">
        <v>1.9331</v>
      </c>
      <c r="K2118">
        <v>7.085</v>
      </c>
      <c r="L2118">
        <v>2.4775999999999998</v>
      </c>
      <c r="M2118">
        <v>0.65</v>
      </c>
      <c r="N2118" t="s">
        <v>3183</v>
      </c>
      <c r="O2118" t="s">
        <v>3183</v>
      </c>
    </row>
    <row r="2119" spans="1:15" x14ac:dyDescent="0.25">
      <c r="A2119" t="str">
        <f t="shared" si="32"/>
        <v>19_SO_4_1</v>
      </c>
      <c r="B2119">
        <v>19</v>
      </c>
      <c r="C2119" t="s">
        <v>493</v>
      </c>
      <c r="D2119">
        <v>4</v>
      </c>
      <c r="E2119">
        <v>1</v>
      </c>
      <c r="F2119">
        <v>1729591.453685812</v>
      </c>
      <c r="G2119">
        <v>33691.062087718237</v>
      </c>
      <c r="H2119">
        <v>10629.42346053481</v>
      </c>
      <c r="I2119">
        <v>44320.485548253047</v>
      </c>
      <c r="J2119">
        <v>1.9479</v>
      </c>
      <c r="K2119">
        <v>7.27</v>
      </c>
      <c r="L2119">
        <v>2.5074999999999998</v>
      </c>
      <c r="M2119">
        <v>0.65</v>
      </c>
      <c r="N2119" t="s">
        <v>3183</v>
      </c>
      <c r="O2119" t="s">
        <v>3183</v>
      </c>
    </row>
    <row r="2120" spans="1:15" x14ac:dyDescent="0.25">
      <c r="A2120" t="str">
        <f t="shared" ref="A2120:A2183" si="33">B2120&amp;"_"&amp;C2120&amp;"_"&amp;D2120&amp;"_"&amp;E2120</f>
        <v>20_SO_1_1</v>
      </c>
      <c r="B2120">
        <v>20</v>
      </c>
      <c r="C2120" t="s">
        <v>493</v>
      </c>
      <c r="D2120">
        <v>1</v>
      </c>
      <c r="E2120">
        <v>1</v>
      </c>
      <c r="F2120">
        <v>483872.27361347078</v>
      </c>
      <c r="G2120">
        <v>9519.5602174086416</v>
      </c>
      <c r="H2120">
        <v>2746.5887342775291</v>
      </c>
      <c r="I2120">
        <v>12266.148951686169</v>
      </c>
      <c r="J2120">
        <v>1.9674</v>
      </c>
      <c r="K2120">
        <v>7.5039999999999996</v>
      </c>
      <c r="L2120">
        <v>2.4857999999999998</v>
      </c>
      <c r="M2120">
        <v>0.65</v>
      </c>
      <c r="N2120" t="s">
        <v>3183</v>
      </c>
      <c r="O2120" t="s">
        <v>3183</v>
      </c>
    </row>
    <row r="2121" spans="1:15" x14ac:dyDescent="0.25">
      <c r="A2121" t="str">
        <f t="shared" si="33"/>
        <v>20_SO_2_1</v>
      </c>
      <c r="B2121">
        <v>20</v>
      </c>
      <c r="C2121" t="s">
        <v>493</v>
      </c>
      <c r="D2121">
        <v>2</v>
      </c>
      <c r="E2121">
        <v>1</v>
      </c>
      <c r="F2121">
        <v>965769.38749575312</v>
      </c>
      <c r="G2121">
        <v>18668.703991166982</v>
      </c>
      <c r="H2121">
        <v>5610.7400854958341</v>
      </c>
      <c r="I2121">
        <v>24279.44407666281</v>
      </c>
      <c r="J2121">
        <v>1.9330000000000001</v>
      </c>
      <c r="K2121">
        <v>7.6749999999999998</v>
      </c>
      <c r="L2121">
        <v>2.4647999999999999</v>
      </c>
      <c r="M2121">
        <v>0.65</v>
      </c>
      <c r="N2121" t="s">
        <v>3183</v>
      </c>
      <c r="O2121" t="s">
        <v>3183</v>
      </c>
    </row>
    <row r="2122" spans="1:15" x14ac:dyDescent="0.25">
      <c r="A2122" t="str">
        <f t="shared" si="33"/>
        <v>20_SO_3_1</v>
      </c>
      <c r="B2122">
        <v>20</v>
      </c>
      <c r="C2122" t="s">
        <v>493</v>
      </c>
      <c r="D2122">
        <v>3</v>
      </c>
      <c r="E2122">
        <v>1</v>
      </c>
      <c r="F2122">
        <v>1446227.8522880981</v>
      </c>
      <c r="G2122">
        <v>27956.738386437279</v>
      </c>
      <c r="H2122">
        <v>8635.022216286241</v>
      </c>
      <c r="I2122">
        <v>36591.760602723523</v>
      </c>
      <c r="J2122">
        <v>1.9331</v>
      </c>
      <c r="K2122">
        <v>7.8710000000000004</v>
      </c>
      <c r="L2122">
        <v>2.4807999999999999</v>
      </c>
      <c r="M2122">
        <v>0.65</v>
      </c>
      <c r="N2122" t="s">
        <v>3183</v>
      </c>
      <c r="O2122" t="s">
        <v>3183</v>
      </c>
    </row>
    <row r="2123" spans="1:15" x14ac:dyDescent="0.25">
      <c r="A2123" t="str">
        <f t="shared" si="33"/>
        <v>20_SO_4_1</v>
      </c>
      <c r="B2123">
        <v>20</v>
      </c>
      <c r="C2123" t="s">
        <v>493</v>
      </c>
      <c r="D2123">
        <v>4</v>
      </c>
      <c r="E2123">
        <v>1</v>
      </c>
      <c r="F2123">
        <v>1929543.7605805709</v>
      </c>
      <c r="G2123">
        <v>37585.973554711178</v>
      </c>
      <c r="H2123">
        <v>11810.29131870697</v>
      </c>
      <c r="I2123">
        <v>49396.264873418149</v>
      </c>
      <c r="J2123">
        <v>1.9479</v>
      </c>
      <c r="K2123">
        <v>8.0779999999999994</v>
      </c>
      <c r="L2123">
        <v>2.5106999999999999</v>
      </c>
      <c r="M2123">
        <v>0.65</v>
      </c>
      <c r="N2123" t="s">
        <v>3183</v>
      </c>
      <c r="O2123" t="s">
        <v>3183</v>
      </c>
    </row>
    <row r="2124" spans="1:15" x14ac:dyDescent="0.25">
      <c r="A2124" t="str">
        <f t="shared" si="33"/>
        <v>21_SO_1_1</v>
      </c>
      <c r="B2124">
        <v>21</v>
      </c>
      <c r="C2124" t="s">
        <v>493</v>
      </c>
      <c r="D2124">
        <v>1</v>
      </c>
      <c r="E2124">
        <v>1</v>
      </c>
      <c r="F2124">
        <v>653092.83755387866</v>
      </c>
      <c r="G2124">
        <v>12848.755619378269</v>
      </c>
      <c r="H2124">
        <v>3670.4065330294579</v>
      </c>
      <c r="I2124">
        <v>16519.162152407731</v>
      </c>
      <c r="J2124">
        <v>1.9674</v>
      </c>
      <c r="K2124">
        <v>10.028</v>
      </c>
      <c r="L2124">
        <v>2.4929000000000001</v>
      </c>
      <c r="M2124">
        <v>0.65</v>
      </c>
      <c r="N2124" t="s">
        <v>3183</v>
      </c>
      <c r="O2124" t="s">
        <v>3183</v>
      </c>
    </row>
    <row r="2125" spans="1:15" x14ac:dyDescent="0.25">
      <c r="A2125" t="str">
        <f t="shared" si="33"/>
        <v>21_SO_2_1</v>
      </c>
      <c r="B2125">
        <v>21</v>
      </c>
      <c r="C2125" t="s">
        <v>493</v>
      </c>
      <c r="D2125">
        <v>2</v>
      </c>
      <c r="E2125">
        <v>1</v>
      </c>
      <c r="F2125">
        <v>1303519.7594440409</v>
      </c>
      <c r="G2125">
        <v>25197.55218044225</v>
      </c>
      <c r="H2125">
        <v>7499.4700327930368</v>
      </c>
      <c r="I2125">
        <v>32697.022213235279</v>
      </c>
      <c r="J2125">
        <v>1.9330000000000001</v>
      </c>
      <c r="K2125">
        <v>10.259</v>
      </c>
      <c r="L2125">
        <v>2.4719000000000002</v>
      </c>
      <c r="M2125">
        <v>0.65</v>
      </c>
      <c r="N2125" t="s">
        <v>3183</v>
      </c>
      <c r="O2125" t="s">
        <v>3183</v>
      </c>
    </row>
    <row r="2126" spans="1:15" x14ac:dyDescent="0.25">
      <c r="A2126" t="str">
        <f t="shared" si="33"/>
        <v>21_SO_3_1</v>
      </c>
      <c r="B2126">
        <v>21</v>
      </c>
      <c r="C2126" t="s">
        <v>493</v>
      </c>
      <c r="D2126">
        <v>3</v>
      </c>
      <c r="E2126">
        <v>1</v>
      </c>
      <c r="F2126">
        <v>1952004.9056474611</v>
      </c>
      <c r="G2126">
        <v>37733.812407145648</v>
      </c>
      <c r="H2126">
        <v>11544.53914228424</v>
      </c>
      <c r="I2126">
        <v>49278.351549429892</v>
      </c>
      <c r="J2126">
        <v>1.9331</v>
      </c>
      <c r="K2126">
        <v>10.523999999999999</v>
      </c>
      <c r="L2126">
        <v>2.488</v>
      </c>
      <c r="M2126">
        <v>0.65</v>
      </c>
      <c r="N2126" t="s">
        <v>3183</v>
      </c>
      <c r="O2126" t="s">
        <v>3183</v>
      </c>
    </row>
    <row r="2127" spans="1:15" x14ac:dyDescent="0.25">
      <c r="A2127" t="str">
        <f t="shared" si="33"/>
        <v>21_SO_4_1</v>
      </c>
      <c r="B2127">
        <v>21</v>
      </c>
      <c r="C2127" t="s">
        <v>493</v>
      </c>
      <c r="D2127">
        <v>4</v>
      </c>
      <c r="E2127">
        <v>1</v>
      </c>
      <c r="F2127">
        <v>2604346.8049351452</v>
      </c>
      <c r="G2127">
        <v>50730.598671748281</v>
      </c>
      <c r="H2127">
        <v>15793.47249513032</v>
      </c>
      <c r="I2127">
        <v>66524.071166878595</v>
      </c>
      <c r="J2127">
        <v>1.9479</v>
      </c>
      <c r="K2127">
        <v>10.803000000000001</v>
      </c>
      <c r="L2127">
        <v>2.5179</v>
      </c>
      <c r="M2127">
        <v>0.65</v>
      </c>
      <c r="N2127" t="s">
        <v>3183</v>
      </c>
      <c r="O2127" t="s">
        <v>3183</v>
      </c>
    </row>
    <row r="2128" spans="1:15" x14ac:dyDescent="0.25">
      <c r="A2128" t="str">
        <f t="shared" si="33"/>
        <v>1_SW_1_1</v>
      </c>
      <c r="B2128">
        <v>1</v>
      </c>
      <c r="C2128" t="s">
        <v>15</v>
      </c>
      <c r="D2128">
        <v>1</v>
      </c>
      <c r="E2128">
        <v>1</v>
      </c>
      <c r="F2128">
        <v>1305.40161588758</v>
      </c>
      <c r="G2128">
        <v>27.047829429936531</v>
      </c>
      <c r="H2128">
        <v>119.3767783623807</v>
      </c>
      <c r="I2128">
        <v>146.4246077923172</v>
      </c>
      <c r="J2128">
        <v>2.0720000000000001</v>
      </c>
      <c r="K2128">
        <v>0.32600000000000001</v>
      </c>
      <c r="L2128">
        <v>5.6093999999999999</v>
      </c>
      <c r="M2128">
        <v>0.2</v>
      </c>
      <c r="N2128" t="s">
        <v>3183</v>
      </c>
      <c r="O2128" t="s">
        <v>3183</v>
      </c>
    </row>
    <row r="2129" spans="1:15" x14ac:dyDescent="0.25">
      <c r="A2129" t="str">
        <f t="shared" si="33"/>
        <v>1_SW_2_1</v>
      </c>
      <c r="B2129">
        <v>1</v>
      </c>
      <c r="C2129" t="s">
        <v>15</v>
      </c>
      <c r="D2129">
        <v>2</v>
      </c>
      <c r="E2129">
        <v>1</v>
      </c>
      <c r="F2129">
        <v>2603.6003081539138</v>
      </c>
      <c r="G2129">
        <v>53.015125505132531</v>
      </c>
      <c r="H2129">
        <v>239.6729624616201</v>
      </c>
      <c r="I2129">
        <v>292.68808796675268</v>
      </c>
      <c r="J2129">
        <v>2.0362</v>
      </c>
      <c r="K2129">
        <v>0.32800000000000001</v>
      </c>
      <c r="L2129">
        <v>5.6264000000000003</v>
      </c>
      <c r="M2129">
        <v>0.2</v>
      </c>
      <c r="N2129" t="s">
        <v>3183</v>
      </c>
      <c r="O2129" t="s">
        <v>3183</v>
      </c>
    </row>
    <row r="2130" spans="1:15" x14ac:dyDescent="0.25">
      <c r="A2130" t="str">
        <f t="shared" si="33"/>
        <v>1_SW_3_1</v>
      </c>
      <c r="B2130">
        <v>1</v>
      </c>
      <c r="C2130" t="s">
        <v>15</v>
      </c>
      <c r="D2130">
        <v>3</v>
      </c>
      <c r="E2130">
        <v>1</v>
      </c>
      <c r="F2130">
        <v>3895.8735455575111</v>
      </c>
      <c r="G2130">
        <v>79.344891832657908</v>
      </c>
      <c r="H2130">
        <v>361.20255607684788</v>
      </c>
      <c r="I2130">
        <v>440.54744790950588</v>
      </c>
      <c r="J2130">
        <v>2.0366</v>
      </c>
      <c r="K2130">
        <v>0.32900000000000001</v>
      </c>
      <c r="L2130">
        <v>5.6764999999999999</v>
      </c>
      <c r="M2130">
        <v>0.2</v>
      </c>
      <c r="N2130" t="s">
        <v>3183</v>
      </c>
      <c r="O2130" t="s">
        <v>3183</v>
      </c>
    </row>
    <row r="2131" spans="1:15" x14ac:dyDescent="0.25">
      <c r="A2131" t="str">
        <f t="shared" si="33"/>
        <v>1_SW_4_1</v>
      </c>
      <c r="B2131">
        <v>1</v>
      </c>
      <c r="C2131" t="s">
        <v>15</v>
      </c>
      <c r="D2131">
        <v>4</v>
      </c>
      <c r="E2131">
        <v>1</v>
      </c>
      <c r="F2131">
        <v>5200.78889195599</v>
      </c>
      <c r="G2131">
        <v>106.7774419475132</v>
      </c>
      <c r="H2131">
        <v>483.34280490085371</v>
      </c>
      <c r="I2131">
        <v>590.12024684836695</v>
      </c>
      <c r="J2131">
        <v>2.0531000000000001</v>
      </c>
      <c r="K2131">
        <v>0.33100000000000002</v>
      </c>
      <c r="L2131">
        <v>5.7244999999999999</v>
      </c>
      <c r="M2131">
        <v>0.2</v>
      </c>
      <c r="N2131" t="s">
        <v>3183</v>
      </c>
      <c r="O2131" t="s">
        <v>3183</v>
      </c>
    </row>
    <row r="2132" spans="1:15" x14ac:dyDescent="0.25">
      <c r="A2132" t="str">
        <f t="shared" si="33"/>
        <v>2_SW_1_1</v>
      </c>
      <c r="B2132">
        <v>2</v>
      </c>
      <c r="C2132" t="s">
        <v>15</v>
      </c>
      <c r="D2132">
        <v>1</v>
      </c>
      <c r="E2132">
        <v>1</v>
      </c>
      <c r="F2132">
        <v>7225.3628255238009</v>
      </c>
      <c r="G2132">
        <v>149.7090082436379</v>
      </c>
      <c r="H2132">
        <v>187.16648459936371</v>
      </c>
      <c r="I2132">
        <v>336.87549284300172</v>
      </c>
      <c r="J2132">
        <v>2.0720000000000001</v>
      </c>
      <c r="K2132">
        <v>0.51100000000000001</v>
      </c>
      <c r="L2132">
        <v>3.6493000000000002</v>
      </c>
      <c r="M2132">
        <v>0.2</v>
      </c>
      <c r="N2132" t="s">
        <v>3183</v>
      </c>
      <c r="O2132" t="s">
        <v>3183</v>
      </c>
    </row>
    <row r="2133" spans="1:15" x14ac:dyDescent="0.25">
      <c r="A2133" t="str">
        <f t="shared" si="33"/>
        <v>2_SW_2_1</v>
      </c>
      <c r="B2133">
        <v>2</v>
      </c>
      <c r="C2133" t="s">
        <v>15</v>
      </c>
      <c r="D2133">
        <v>2</v>
      </c>
      <c r="E2133">
        <v>1</v>
      </c>
      <c r="F2133">
        <v>14410.85766257981</v>
      </c>
      <c r="G2133">
        <v>293.43729343770889</v>
      </c>
      <c r="H2133">
        <v>379.23646646197409</v>
      </c>
      <c r="I2133">
        <v>672.67375989968309</v>
      </c>
      <c r="J2133">
        <v>2.0362</v>
      </c>
      <c r="K2133">
        <v>0.51900000000000002</v>
      </c>
      <c r="L2133">
        <v>3.6533000000000002</v>
      </c>
      <c r="M2133">
        <v>0.2</v>
      </c>
      <c r="N2133" t="s">
        <v>3183</v>
      </c>
      <c r="O2133" t="s">
        <v>3183</v>
      </c>
    </row>
    <row r="2134" spans="1:15" x14ac:dyDescent="0.25">
      <c r="A2134" t="str">
        <f t="shared" si="33"/>
        <v>2_SW_3_1</v>
      </c>
      <c r="B2134">
        <v>2</v>
      </c>
      <c r="C2134" t="s">
        <v>15</v>
      </c>
      <c r="D2134">
        <v>3</v>
      </c>
      <c r="E2134">
        <v>1</v>
      </c>
      <c r="F2134">
        <v>21563.55526637943</v>
      </c>
      <c r="G2134">
        <v>439.17184172710961</v>
      </c>
      <c r="H2134">
        <v>576.65309907652215</v>
      </c>
      <c r="I2134">
        <v>1015.824940803632</v>
      </c>
      <c r="J2134">
        <v>2.0366</v>
      </c>
      <c r="K2134">
        <v>0.52600000000000002</v>
      </c>
      <c r="L2134">
        <v>3.6934</v>
      </c>
      <c r="M2134">
        <v>0.2</v>
      </c>
      <c r="N2134" t="s">
        <v>3183</v>
      </c>
      <c r="O2134" t="s">
        <v>3183</v>
      </c>
    </row>
    <row r="2135" spans="1:15" x14ac:dyDescent="0.25">
      <c r="A2135" t="str">
        <f t="shared" si="33"/>
        <v>2_SW_4_1</v>
      </c>
      <c r="B2135">
        <v>2</v>
      </c>
      <c r="C2135" t="s">
        <v>15</v>
      </c>
      <c r="D2135">
        <v>4</v>
      </c>
      <c r="E2135">
        <v>1</v>
      </c>
      <c r="F2135">
        <v>28786.226603362869</v>
      </c>
      <c r="G2135">
        <v>591.01026861186983</v>
      </c>
      <c r="H2135">
        <v>778.55809280455287</v>
      </c>
      <c r="I2135">
        <v>1369.5683614164229</v>
      </c>
      <c r="J2135">
        <v>2.0531000000000001</v>
      </c>
      <c r="K2135">
        <v>0.53300000000000003</v>
      </c>
      <c r="L2135">
        <v>3.742</v>
      </c>
      <c r="M2135">
        <v>0.2</v>
      </c>
      <c r="N2135" t="s">
        <v>3183</v>
      </c>
      <c r="O2135" t="s">
        <v>3183</v>
      </c>
    </row>
    <row r="2136" spans="1:15" x14ac:dyDescent="0.25">
      <c r="A2136" t="str">
        <f t="shared" si="33"/>
        <v>3_SW_1_1</v>
      </c>
      <c r="B2136">
        <v>3</v>
      </c>
      <c r="C2136" t="s">
        <v>15</v>
      </c>
      <c r="D2136">
        <v>1</v>
      </c>
      <c r="E2136">
        <v>1</v>
      </c>
      <c r="F2136">
        <v>16556.827105119879</v>
      </c>
      <c r="G2136">
        <v>343.05629010252318</v>
      </c>
      <c r="H2136">
        <v>294.06563674229852</v>
      </c>
      <c r="I2136">
        <v>637.1219268448217</v>
      </c>
      <c r="J2136">
        <v>2.0720000000000001</v>
      </c>
      <c r="K2136">
        <v>0.80300000000000005</v>
      </c>
      <c r="L2136">
        <v>3.4060000000000001</v>
      </c>
      <c r="M2136">
        <v>0.2</v>
      </c>
      <c r="N2136" t="s">
        <v>3183</v>
      </c>
      <c r="O2136" t="s">
        <v>3183</v>
      </c>
    </row>
    <row r="2137" spans="1:15" x14ac:dyDescent="0.25">
      <c r="A2137" t="str">
        <f t="shared" si="33"/>
        <v>3_SW_2_1</v>
      </c>
      <c r="B2137">
        <v>3</v>
      </c>
      <c r="C2137" t="s">
        <v>15</v>
      </c>
      <c r="D2137">
        <v>2</v>
      </c>
      <c r="E2137">
        <v>1</v>
      </c>
      <c r="F2137">
        <v>33022.297221251138</v>
      </c>
      <c r="G2137">
        <v>672.40782933143123</v>
      </c>
      <c r="H2137">
        <v>599.3173766163784</v>
      </c>
      <c r="I2137">
        <v>1271.7252059478101</v>
      </c>
      <c r="J2137">
        <v>2.0362</v>
      </c>
      <c r="K2137">
        <v>0.82</v>
      </c>
      <c r="L2137">
        <v>3.4083999999999999</v>
      </c>
      <c r="M2137">
        <v>0.2</v>
      </c>
      <c r="N2137" t="s">
        <v>3183</v>
      </c>
      <c r="O2137" t="s">
        <v>3183</v>
      </c>
    </row>
    <row r="2138" spans="1:15" x14ac:dyDescent="0.25">
      <c r="A2138" t="str">
        <f t="shared" si="33"/>
        <v>3_SW_3_1</v>
      </c>
      <c r="B2138">
        <v>3</v>
      </c>
      <c r="C2138" t="s">
        <v>15</v>
      </c>
      <c r="D2138">
        <v>3</v>
      </c>
      <c r="E2138">
        <v>1</v>
      </c>
      <c r="F2138">
        <v>49412.612894115657</v>
      </c>
      <c r="G2138">
        <v>1006.356694950567</v>
      </c>
      <c r="H2138">
        <v>916.40203226831636</v>
      </c>
      <c r="I2138">
        <v>1922.758727218883</v>
      </c>
      <c r="J2138">
        <v>2.0366</v>
      </c>
      <c r="K2138">
        <v>0.83499999999999996</v>
      </c>
      <c r="L2138">
        <v>3.4472</v>
      </c>
      <c r="M2138">
        <v>0.2</v>
      </c>
      <c r="N2138" t="s">
        <v>3183</v>
      </c>
      <c r="O2138" t="s">
        <v>3183</v>
      </c>
    </row>
    <row r="2139" spans="1:15" x14ac:dyDescent="0.25">
      <c r="A2139" t="str">
        <f t="shared" si="33"/>
        <v>3_SW_4_1</v>
      </c>
      <c r="B2139">
        <v>3</v>
      </c>
      <c r="C2139" t="s">
        <v>15</v>
      </c>
      <c r="D2139">
        <v>4</v>
      </c>
      <c r="E2139">
        <v>1</v>
      </c>
      <c r="F2139">
        <v>65963.27248744489</v>
      </c>
      <c r="G2139">
        <v>1354.292520811618</v>
      </c>
      <c r="H2139">
        <v>1244.0898929603859</v>
      </c>
      <c r="I2139">
        <v>2598.3824137720048</v>
      </c>
      <c r="J2139">
        <v>2.0531000000000001</v>
      </c>
      <c r="K2139">
        <v>0.85099999999999998</v>
      </c>
      <c r="L2139">
        <v>3.4958999999999998</v>
      </c>
      <c r="M2139">
        <v>0.2</v>
      </c>
      <c r="N2139" t="s">
        <v>3183</v>
      </c>
      <c r="O2139" t="s">
        <v>3183</v>
      </c>
    </row>
    <row r="2140" spans="1:15" x14ac:dyDescent="0.25">
      <c r="A2140" t="str">
        <f t="shared" si="33"/>
        <v>4_SW_1_1</v>
      </c>
      <c r="B2140">
        <v>4</v>
      </c>
      <c r="C2140" t="s">
        <v>15</v>
      </c>
      <c r="D2140">
        <v>1</v>
      </c>
      <c r="E2140">
        <v>1</v>
      </c>
      <c r="F2140">
        <v>26590.659663825329</v>
      </c>
      <c r="G2140">
        <v>550.9565931765934</v>
      </c>
      <c r="H2140">
        <v>408.78667806642352</v>
      </c>
      <c r="I2140">
        <v>959.74327124301692</v>
      </c>
      <c r="J2140">
        <v>2.0720000000000001</v>
      </c>
      <c r="K2140">
        <v>1.117</v>
      </c>
      <c r="L2140">
        <v>3.3340000000000001</v>
      </c>
      <c r="M2140">
        <v>0.2</v>
      </c>
      <c r="N2140" t="s">
        <v>3183</v>
      </c>
      <c r="O2140" t="s">
        <v>3183</v>
      </c>
    </row>
    <row r="2141" spans="1:15" x14ac:dyDescent="0.25">
      <c r="A2141" t="str">
        <f t="shared" si="33"/>
        <v>4_SW_2_1</v>
      </c>
      <c r="B2141">
        <v>4</v>
      </c>
      <c r="C2141" t="s">
        <v>15</v>
      </c>
      <c r="D2141">
        <v>2</v>
      </c>
      <c r="E2141">
        <v>1</v>
      </c>
      <c r="F2141">
        <v>53034.597821973002</v>
      </c>
      <c r="G2141">
        <v>1079.903029217154</v>
      </c>
      <c r="H2141">
        <v>835.50176800159261</v>
      </c>
      <c r="I2141">
        <v>1915.4047972187459</v>
      </c>
      <c r="J2141">
        <v>2.0362</v>
      </c>
      <c r="K2141">
        <v>1.143</v>
      </c>
      <c r="L2141">
        <v>3.3359000000000001</v>
      </c>
      <c r="M2141">
        <v>0.2</v>
      </c>
      <c r="N2141" t="s">
        <v>3183</v>
      </c>
      <c r="O2141" t="s">
        <v>3183</v>
      </c>
    </row>
    <row r="2142" spans="1:15" x14ac:dyDescent="0.25">
      <c r="A2142" t="str">
        <f t="shared" si="33"/>
        <v>4_SW_3_1</v>
      </c>
      <c r="B2142">
        <v>4</v>
      </c>
      <c r="C2142" t="s">
        <v>15</v>
      </c>
      <c r="D2142">
        <v>3</v>
      </c>
      <c r="E2142">
        <v>1</v>
      </c>
      <c r="F2142">
        <v>79357.836149746028</v>
      </c>
      <c r="G2142">
        <v>1616.2328812123501</v>
      </c>
      <c r="H2142">
        <v>1281.0106434985339</v>
      </c>
      <c r="I2142">
        <v>2897.2435247108838</v>
      </c>
      <c r="J2142">
        <v>2.0366</v>
      </c>
      <c r="K2142">
        <v>1.1679999999999999</v>
      </c>
      <c r="L2142">
        <v>3.3744000000000001</v>
      </c>
      <c r="M2142">
        <v>0.2</v>
      </c>
      <c r="N2142" t="s">
        <v>3183</v>
      </c>
      <c r="O2142" t="s">
        <v>3183</v>
      </c>
    </row>
    <row r="2143" spans="1:15" x14ac:dyDescent="0.25">
      <c r="A2143" t="str">
        <f t="shared" si="33"/>
        <v>4_SW_4_1</v>
      </c>
      <c r="B2143">
        <v>4</v>
      </c>
      <c r="C2143" t="s">
        <v>15</v>
      </c>
      <c r="D2143">
        <v>4</v>
      </c>
      <c r="E2143">
        <v>1</v>
      </c>
      <c r="F2143">
        <v>105938.5906423718</v>
      </c>
      <c r="G2143">
        <v>2175.026125327478</v>
      </c>
      <c r="H2143">
        <v>1743.684995566646</v>
      </c>
      <c r="I2143">
        <v>3918.7111208941242</v>
      </c>
      <c r="J2143">
        <v>2.0531000000000001</v>
      </c>
      <c r="K2143">
        <v>1.1930000000000001</v>
      </c>
      <c r="L2143">
        <v>3.423</v>
      </c>
      <c r="M2143">
        <v>0.2</v>
      </c>
      <c r="N2143" t="s">
        <v>3183</v>
      </c>
      <c r="O2143" t="s">
        <v>3183</v>
      </c>
    </row>
    <row r="2144" spans="1:15" x14ac:dyDescent="0.25">
      <c r="A2144" t="str">
        <f t="shared" si="33"/>
        <v>5_SW_1_1</v>
      </c>
      <c r="B2144">
        <v>5</v>
      </c>
      <c r="C2144" t="s">
        <v>15</v>
      </c>
      <c r="D2144">
        <v>1</v>
      </c>
      <c r="E2144">
        <v>1</v>
      </c>
      <c r="F2144">
        <v>36624.492222530796</v>
      </c>
      <c r="G2144">
        <v>758.85689625066357</v>
      </c>
      <c r="H2144">
        <v>523.50771939054869</v>
      </c>
      <c r="I2144">
        <v>1282.3646156412119</v>
      </c>
      <c r="J2144">
        <v>2.0720000000000001</v>
      </c>
      <c r="K2144">
        <v>1.43</v>
      </c>
      <c r="L2144">
        <v>3.3014999999999999</v>
      </c>
      <c r="M2144">
        <v>0.2</v>
      </c>
      <c r="N2144" t="s">
        <v>3183</v>
      </c>
      <c r="O2144" t="s">
        <v>3183</v>
      </c>
    </row>
    <row r="2145" spans="1:15" x14ac:dyDescent="0.25">
      <c r="A2145" t="str">
        <f t="shared" si="33"/>
        <v>5_SW_2_1</v>
      </c>
      <c r="B2145">
        <v>5</v>
      </c>
      <c r="C2145" t="s">
        <v>15</v>
      </c>
      <c r="D2145">
        <v>2</v>
      </c>
      <c r="E2145">
        <v>1</v>
      </c>
      <c r="F2145">
        <v>73046.898422694852</v>
      </c>
      <c r="G2145">
        <v>1487.3982291028769</v>
      </c>
      <c r="H2145">
        <v>1071.686159386807</v>
      </c>
      <c r="I2145">
        <v>2559.084388489684</v>
      </c>
      <c r="J2145">
        <v>2.0362</v>
      </c>
      <c r="K2145">
        <v>1.466</v>
      </c>
      <c r="L2145">
        <v>3.3031999999999999</v>
      </c>
      <c r="M2145">
        <v>0.2</v>
      </c>
      <c r="N2145" t="s">
        <v>3183</v>
      </c>
      <c r="O2145" t="s">
        <v>3183</v>
      </c>
    </row>
    <row r="2146" spans="1:15" x14ac:dyDescent="0.25">
      <c r="A2146" t="str">
        <f t="shared" si="33"/>
        <v>5_SW_3_1</v>
      </c>
      <c r="B2146">
        <v>5</v>
      </c>
      <c r="C2146" t="s">
        <v>15</v>
      </c>
      <c r="D2146">
        <v>3</v>
      </c>
      <c r="E2146">
        <v>1</v>
      </c>
      <c r="F2146">
        <v>109303.05940537641</v>
      </c>
      <c r="G2146">
        <v>2226.1090674741322</v>
      </c>
      <c r="H2146">
        <v>1645.6192547287519</v>
      </c>
      <c r="I2146">
        <v>3871.728322202885</v>
      </c>
      <c r="J2146">
        <v>2.0366</v>
      </c>
      <c r="K2146">
        <v>1.5</v>
      </c>
      <c r="L2146">
        <v>3.3414999999999999</v>
      </c>
      <c r="M2146">
        <v>0.2</v>
      </c>
      <c r="N2146" t="s">
        <v>3183</v>
      </c>
      <c r="O2146" t="s">
        <v>3183</v>
      </c>
    </row>
    <row r="2147" spans="1:15" x14ac:dyDescent="0.25">
      <c r="A2147" t="str">
        <f t="shared" si="33"/>
        <v>5_SW_4_1</v>
      </c>
      <c r="B2147">
        <v>5</v>
      </c>
      <c r="C2147" t="s">
        <v>15</v>
      </c>
      <c r="D2147">
        <v>4</v>
      </c>
      <c r="E2147">
        <v>1</v>
      </c>
      <c r="F2147">
        <v>145913.9087972987</v>
      </c>
      <c r="G2147">
        <v>2995.7597298433361</v>
      </c>
      <c r="H2147">
        <v>2243.280098172906</v>
      </c>
      <c r="I2147">
        <v>5239.0398280162426</v>
      </c>
      <c r="J2147">
        <v>2.0531000000000001</v>
      </c>
      <c r="K2147">
        <v>1.534</v>
      </c>
      <c r="L2147">
        <v>3.3900999999999999</v>
      </c>
      <c r="M2147">
        <v>0.2</v>
      </c>
      <c r="N2147" t="s">
        <v>3183</v>
      </c>
      <c r="O2147" t="s">
        <v>3183</v>
      </c>
    </row>
    <row r="2148" spans="1:15" x14ac:dyDescent="0.25">
      <c r="A2148" t="str">
        <f t="shared" si="33"/>
        <v>6_SW_1_1</v>
      </c>
      <c r="B2148">
        <v>6</v>
      </c>
      <c r="C2148" t="s">
        <v>15</v>
      </c>
      <c r="D2148">
        <v>1</v>
      </c>
      <c r="E2148">
        <v>1</v>
      </c>
      <c r="F2148">
        <v>46658.324781236253</v>
      </c>
      <c r="G2148">
        <v>966.75719932473385</v>
      </c>
      <c r="H2148">
        <v>638.22876071467363</v>
      </c>
      <c r="I2148">
        <v>1604.985960039407</v>
      </c>
      <c r="J2148">
        <v>2.0720000000000001</v>
      </c>
      <c r="K2148">
        <v>1.744</v>
      </c>
      <c r="L2148">
        <v>3.2829999999999999</v>
      </c>
      <c r="M2148">
        <v>0.2</v>
      </c>
      <c r="N2148" t="s">
        <v>3183</v>
      </c>
      <c r="O2148" t="s">
        <v>3183</v>
      </c>
    </row>
    <row r="2149" spans="1:15" x14ac:dyDescent="0.25">
      <c r="A2149" t="str">
        <f t="shared" si="33"/>
        <v>6_SW_2_1</v>
      </c>
      <c r="B2149">
        <v>6</v>
      </c>
      <c r="C2149" t="s">
        <v>15</v>
      </c>
      <c r="D2149">
        <v>2</v>
      </c>
      <c r="E2149">
        <v>1</v>
      </c>
      <c r="F2149">
        <v>93059.199023416732</v>
      </c>
      <c r="G2149">
        <v>1894.8934289885999</v>
      </c>
      <c r="H2149">
        <v>1307.870550772021</v>
      </c>
      <c r="I2149">
        <v>3202.7639797606212</v>
      </c>
      <c r="J2149">
        <v>2.0362</v>
      </c>
      <c r="K2149">
        <v>1.7889999999999999</v>
      </c>
      <c r="L2149">
        <v>3.2845</v>
      </c>
      <c r="M2149">
        <v>0.2</v>
      </c>
      <c r="N2149" t="s">
        <v>3183</v>
      </c>
      <c r="O2149" t="s">
        <v>3183</v>
      </c>
    </row>
    <row r="2150" spans="1:15" x14ac:dyDescent="0.25">
      <c r="A2150" t="str">
        <f t="shared" si="33"/>
        <v>6_SW_3_1</v>
      </c>
      <c r="B2150">
        <v>6</v>
      </c>
      <c r="C2150" t="s">
        <v>15</v>
      </c>
      <c r="D2150">
        <v>3</v>
      </c>
      <c r="E2150">
        <v>1</v>
      </c>
      <c r="F2150">
        <v>139248.28266100679</v>
      </c>
      <c r="G2150">
        <v>2835.9852537359152</v>
      </c>
      <c r="H2150">
        <v>2010.2278659589699</v>
      </c>
      <c r="I2150">
        <v>4846.2131196948849</v>
      </c>
      <c r="J2150">
        <v>2.0366</v>
      </c>
      <c r="K2150">
        <v>1.8320000000000001</v>
      </c>
      <c r="L2150">
        <v>3.3227000000000002</v>
      </c>
      <c r="M2150">
        <v>0.2</v>
      </c>
      <c r="N2150" t="s">
        <v>3183</v>
      </c>
      <c r="O2150" t="s">
        <v>3183</v>
      </c>
    </row>
    <row r="2151" spans="1:15" x14ac:dyDescent="0.25">
      <c r="A2151" t="str">
        <f t="shared" si="33"/>
        <v>6_SW_4_1</v>
      </c>
      <c r="B2151">
        <v>6</v>
      </c>
      <c r="C2151" t="s">
        <v>15</v>
      </c>
      <c r="D2151">
        <v>4</v>
      </c>
      <c r="E2151">
        <v>1</v>
      </c>
      <c r="F2151">
        <v>185889.22695222561</v>
      </c>
      <c r="G2151">
        <v>3816.4933343591952</v>
      </c>
      <c r="H2151">
        <v>2742.8752007791659</v>
      </c>
      <c r="I2151">
        <v>6559.368535138361</v>
      </c>
      <c r="J2151">
        <v>2.0531000000000001</v>
      </c>
      <c r="K2151">
        <v>1.8759999999999999</v>
      </c>
      <c r="L2151">
        <v>3.3713000000000002</v>
      </c>
      <c r="M2151">
        <v>0.2</v>
      </c>
      <c r="N2151" t="s">
        <v>3183</v>
      </c>
      <c r="O2151" t="s">
        <v>3183</v>
      </c>
    </row>
    <row r="2152" spans="1:15" x14ac:dyDescent="0.25">
      <c r="A2152" t="str">
        <f t="shared" si="33"/>
        <v>7_SW_1_1</v>
      </c>
      <c r="B2152">
        <v>7</v>
      </c>
      <c r="C2152" t="s">
        <v>15</v>
      </c>
      <c r="D2152">
        <v>1</v>
      </c>
      <c r="E2152">
        <v>1</v>
      </c>
      <c r="F2152">
        <v>56692.157339941703</v>
      </c>
      <c r="G2152">
        <v>1174.6575023988039</v>
      </c>
      <c r="H2152">
        <v>752.94980203879902</v>
      </c>
      <c r="I2152">
        <v>1927.607304437603</v>
      </c>
      <c r="J2152">
        <v>2.0720000000000001</v>
      </c>
      <c r="K2152">
        <v>2.0569999999999999</v>
      </c>
      <c r="L2152">
        <v>3.2709999999999999</v>
      </c>
      <c r="M2152">
        <v>0.2</v>
      </c>
      <c r="N2152" t="s">
        <v>3183</v>
      </c>
      <c r="O2152" t="s">
        <v>3183</v>
      </c>
    </row>
    <row r="2153" spans="1:15" x14ac:dyDescent="0.25">
      <c r="A2153" t="str">
        <f t="shared" si="33"/>
        <v>7_SW_2_1</v>
      </c>
      <c r="B2153">
        <v>7</v>
      </c>
      <c r="C2153" t="s">
        <v>15</v>
      </c>
      <c r="D2153">
        <v>2</v>
      </c>
      <c r="E2153">
        <v>1</v>
      </c>
      <c r="F2153">
        <v>113071.4996241386</v>
      </c>
      <c r="G2153">
        <v>2302.388628874322</v>
      </c>
      <c r="H2153">
        <v>1544.0549421572359</v>
      </c>
      <c r="I2153">
        <v>3846.4435710315579</v>
      </c>
      <c r="J2153">
        <v>2.0362</v>
      </c>
      <c r="K2153">
        <v>2.1120000000000001</v>
      </c>
      <c r="L2153">
        <v>3.2725</v>
      </c>
      <c r="M2153">
        <v>0.2</v>
      </c>
      <c r="N2153" t="s">
        <v>3183</v>
      </c>
      <c r="O2153" t="s">
        <v>3183</v>
      </c>
    </row>
    <row r="2154" spans="1:15" x14ac:dyDescent="0.25">
      <c r="A2154" t="str">
        <f t="shared" si="33"/>
        <v>7_SW_3_1</v>
      </c>
      <c r="B2154">
        <v>7</v>
      </c>
      <c r="C2154" t="s">
        <v>15</v>
      </c>
      <c r="D2154">
        <v>3</v>
      </c>
      <c r="E2154">
        <v>1</v>
      </c>
      <c r="F2154">
        <v>169193.50591663711</v>
      </c>
      <c r="G2154">
        <v>3445.8614399976968</v>
      </c>
      <c r="H2154">
        <v>2374.8364771891879</v>
      </c>
      <c r="I2154">
        <v>5820.6979171868861</v>
      </c>
      <c r="J2154">
        <v>2.0366</v>
      </c>
      <c r="K2154">
        <v>2.165</v>
      </c>
      <c r="L2154">
        <v>3.3106</v>
      </c>
      <c r="M2154">
        <v>0.2</v>
      </c>
      <c r="N2154" t="s">
        <v>3183</v>
      </c>
      <c r="O2154" t="s">
        <v>3183</v>
      </c>
    </row>
    <row r="2155" spans="1:15" x14ac:dyDescent="0.25">
      <c r="A2155" t="str">
        <f t="shared" si="33"/>
        <v>7_SW_4_1</v>
      </c>
      <c r="B2155">
        <v>7</v>
      </c>
      <c r="C2155" t="s">
        <v>15</v>
      </c>
      <c r="D2155">
        <v>4</v>
      </c>
      <c r="E2155">
        <v>1</v>
      </c>
      <c r="F2155">
        <v>225864.54510715249</v>
      </c>
      <c r="G2155">
        <v>4637.2269388750537</v>
      </c>
      <c r="H2155">
        <v>3242.4703033854271</v>
      </c>
      <c r="I2155">
        <v>7879.6972422604804</v>
      </c>
      <c r="J2155">
        <v>2.0531000000000001</v>
      </c>
      <c r="K2155">
        <v>2.218</v>
      </c>
      <c r="L2155">
        <v>3.3592</v>
      </c>
      <c r="M2155">
        <v>0.2</v>
      </c>
      <c r="N2155" t="s">
        <v>3183</v>
      </c>
      <c r="O2155" t="s">
        <v>3183</v>
      </c>
    </row>
    <row r="2156" spans="1:15" x14ac:dyDescent="0.25">
      <c r="A2156" t="str">
        <f t="shared" si="33"/>
        <v>8_SW_1_1</v>
      </c>
      <c r="B2156">
        <v>8</v>
      </c>
      <c r="C2156" t="s">
        <v>15</v>
      </c>
      <c r="D2156">
        <v>1</v>
      </c>
      <c r="E2156">
        <v>1</v>
      </c>
      <c r="F2156">
        <v>68858.179317372065</v>
      </c>
      <c r="G2156">
        <v>1426.736619876114</v>
      </c>
      <c r="H2156">
        <v>892.44015910335997</v>
      </c>
      <c r="I2156">
        <v>2319.176778979474</v>
      </c>
      <c r="J2156">
        <v>2.0720000000000001</v>
      </c>
      <c r="K2156">
        <v>2.4380000000000002</v>
      </c>
      <c r="L2156">
        <v>3.2616999999999998</v>
      </c>
      <c r="M2156">
        <v>0.2</v>
      </c>
      <c r="N2156" t="s">
        <v>3183</v>
      </c>
      <c r="O2156" t="s">
        <v>3183</v>
      </c>
    </row>
    <row r="2157" spans="1:15" x14ac:dyDescent="0.25">
      <c r="A2157" t="str">
        <f t="shared" si="33"/>
        <v>8_SW_2_1</v>
      </c>
      <c r="B2157">
        <v>8</v>
      </c>
      <c r="C2157" t="s">
        <v>15</v>
      </c>
      <c r="D2157">
        <v>2</v>
      </c>
      <c r="E2157">
        <v>1</v>
      </c>
      <c r="F2157">
        <v>137336.41410251381</v>
      </c>
      <c r="G2157">
        <v>2796.476558735762</v>
      </c>
      <c r="H2157">
        <v>1831.2336907733479</v>
      </c>
      <c r="I2157">
        <v>4627.7102495091094</v>
      </c>
      <c r="J2157">
        <v>2.0362</v>
      </c>
      <c r="K2157">
        <v>2.5049999999999999</v>
      </c>
      <c r="L2157">
        <v>3.2631999999999999</v>
      </c>
      <c r="M2157">
        <v>0.2</v>
      </c>
      <c r="N2157" t="s">
        <v>3183</v>
      </c>
      <c r="O2157" t="s">
        <v>3183</v>
      </c>
    </row>
    <row r="2158" spans="1:15" x14ac:dyDescent="0.25">
      <c r="A2158" t="str">
        <f t="shared" si="33"/>
        <v>8_SW_3_1</v>
      </c>
      <c r="B2158">
        <v>8</v>
      </c>
      <c r="C2158" t="s">
        <v>15</v>
      </c>
      <c r="D2158">
        <v>3</v>
      </c>
      <c r="E2158">
        <v>1</v>
      </c>
      <c r="F2158">
        <v>205502.08911408891</v>
      </c>
      <c r="G2158">
        <v>4185.336315840108</v>
      </c>
      <c r="H2158">
        <v>2818.1674022077491</v>
      </c>
      <c r="I2158">
        <v>7003.5037180478566</v>
      </c>
      <c r="J2158">
        <v>2.0366</v>
      </c>
      <c r="K2158">
        <v>2.569</v>
      </c>
      <c r="L2158">
        <v>3.3012000000000001</v>
      </c>
      <c r="M2158">
        <v>0.2</v>
      </c>
      <c r="N2158" t="s">
        <v>3183</v>
      </c>
      <c r="O2158" t="s">
        <v>3183</v>
      </c>
    </row>
    <row r="2159" spans="1:15" x14ac:dyDescent="0.25">
      <c r="A2159" t="str">
        <f t="shared" si="33"/>
        <v>8_SW_4_1</v>
      </c>
      <c r="B2159">
        <v>8</v>
      </c>
      <c r="C2159" t="s">
        <v>15</v>
      </c>
      <c r="D2159">
        <v>4</v>
      </c>
      <c r="E2159">
        <v>1</v>
      </c>
      <c r="F2159">
        <v>274334.61837000138</v>
      </c>
      <c r="G2159">
        <v>5632.3664343505316</v>
      </c>
      <c r="H2159">
        <v>3849.9325304180379</v>
      </c>
      <c r="I2159">
        <v>9482.2989647685718</v>
      </c>
      <c r="J2159">
        <v>2.0531000000000001</v>
      </c>
      <c r="K2159">
        <v>2.633</v>
      </c>
      <c r="L2159">
        <v>3.3498999999999999</v>
      </c>
      <c r="M2159">
        <v>0.2</v>
      </c>
      <c r="N2159" t="s">
        <v>3183</v>
      </c>
      <c r="O2159" t="s">
        <v>3183</v>
      </c>
    </row>
    <row r="2160" spans="1:15" x14ac:dyDescent="0.25">
      <c r="A2160" t="str">
        <f t="shared" si="33"/>
        <v>9_SW_1_1</v>
      </c>
      <c r="B2160">
        <v>9</v>
      </c>
      <c r="C2160" t="s">
        <v>15</v>
      </c>
      <c r="D2160">
        <v>1</v>
      </c>
      <c r="E2160">
        <v>1</v>
      </c>
      <c r="F2160">
        <v>81141.741458413249</v>
      </c>
      <c r="G2160">
        <v>1663.511117076137</v>
      </c>
      <c r="H2160">
        <v>782.08341264009016</v>
      </c>
      <c r="I2160">
        <v>2445.594529716227</v>
      </c>
      <c r="J2160">
        <v>2.0501</v>
      </c>
      <c r="K2160">
        <v>2.137</v>
      </c>
      <c r="L2160">
        <v>2.7208000000000001</v>
      </c>
      <c r="M2160">
        <v>0.65</v>
      </c>
      <c r="N2160" t="s">
        <v>3183</v>
      </c>
      <c r="O2160" t="s">
        <v>3183</v>
      </c>
    </row>
    <row r="2161" spans="1:15" x14ac:dyDescent="0.25">
      <c r="A2161" t="str">
        <f t="shared" si="33"/>
        <v>9_SW_2_1</v>
      </c>
      <c r="B2161">
        <v>9</v>
      </c>
      <c r="C2161" t="s">
        <v>15</v>
      </c>
      <c r="D2161">
        <v>2</v>
      </c>
      <c r="E2161">
        <v>1</v>
      </c>
      <c r="F2161">
        <v>161931.1661534544</v>
      </c>
      <c r="G2161">
        <v>3263.0706978975099</v>
      </c>
      <c r="H2161">
        <v>1596.8597774263581</v>
      </c>
      <c r="I2161">
        <v>4859.9304753238684</v>
      </c>
      <c r="J2161">
        <v>2.0150999999999999</v>
      </c>
      <c r="K2161">
        <v>2.1840000000000002</v>
      </c>
      <c r="L2161">
        <v>2.7078000000000002</v>
      </c>
      <c r="M2161">
        <v>0.65</v>
      </c>
      <c r="N2161" t="s">
        <v>3183</v>
      </c>
      <c r="O2161" t="s">
        <v>3183</v>
      </c>
    </row>
    <row r="2162" spans="1:15" x14ac:dyDescent="0.25">
      <c r="A2162" t="str">
        <f t="shared" si="33"/>
        <v>9_SW_3_1</v>
      </c>
      <c r="B2162">
        <v>9</v>
      </c>
      <c r="C2162" t="s">
        <v>15</v>
      </c>
      <c r="D2162">
        <v>3</v>
      </c>
      <c r="E2162">
        <v>1</v>
      </c>
      <c r="F2162">
        <v>242423.3795185081</v>
      </c>
      <c r="G2162">
        <v>4885.0241346540324</v>
      </c>
      <c r="H2162">
        <v>2451.0366480719549</v>
      </c>
      <c r="I2162">
        <v>7336.0607827259864</v>
      </c>
      <c r="J2162">
        <v>2.0150999999999999</v>
      </c>
      <c r="K2162">
        <v>2.234</v>
      </c>
      <c r="L2162">
        <v>2.7320000000000002</v>
      </c>
      <c r="M2162">
        <v>0.65</v>
      </c>
      <c r="N2162" t="s">
        <v>3183</v>
      </c>
      <c r="O2162" t="s">
        <v>3183</v>
      </c>
    </row>
    <row r="2163" spans="1:15" x14ac:dyDescent="0.25">
      <c r="A2163" t="str">
        <f t="shared" si="33"/>
        <v>9_SW_4_1</v>
      </c>
      <c r="B2163">
        <v>9</v>
      </c>
      <c r="C2163" t="s">
        <v>15</v>
      </c>
      <c r="D2163">
        <v>4</v>
      </c>
      <c r="E2163">
        <v>1</v>
      </c>
      <c r="F2163">
        <v>323441.75436098158</v>
      </c>
      <c r="G2163">
        <v>6567.2298419787576</v>
      </c>
      <c r="H2163">
        <v>3343.4688175654851</v>
      </c>
      <c r="I2163">
        <v>9910.6986595442431</v>
      </c>
      <c r="J2163">
        <v>2.0304000000000002</v>
      </c>
      <c r="K2163">
        <v>2.2869999999999999</v>
      </c>
      <c r="L2163">
        <v>2.7703000000000002</v>
      </c>
      <c r="M2163">
        <v>0.65</v>
      </c>
      <c r="N2163" t="s">
        <v>3183</v>
      </c>
      <c r="O2163" t="s">
        <v>3183</v>
      </c>
    </row>
    <row r="2164" spans="1:15" x14ac:dyDescent="0.25">
      <c r="A2164" t="str">
        <f t="shared" si="33"/>
        <v>10_SW_1_1</v>
      </c>
      <c r="B2164">
        <v>10</v>
      </c>
      <c r="C2164" t="s">
        <v>15</v>
      </c>
      <c r="D2164">
        <v>1</v>
      </c>
      <c r="E2164">
        <v>1</v>
      </c>
      <c r="F2164">
        <v>95040.004263874347</v>
      </c>
      <c r="G2164">
        <v>1948.443560839125</v>
      </c>
      <c r="H2164">
        <v>874.9985189613667</v>
      </c>
      <c r="I2164">
        <v>2823.4420798004921</v>
      </c>
      <c r="J2164">
        <v>2.0501</v>
      </c>
      <c r="K2164">
        <v>2.391</v>
      </c>
      <c r="L2164">
        <v>2.7204999999999999</v>
      </c>
      <c r="M2164">
        <v>0.65</v>
      </c>
      <c r="N2164" t="s">
        <v>3183</v>
      </c>
      <c r="O2164" t="s">
        <v>3183</v>
      </c>
    </row>
    <row r="2165" spans="1:15" x14ac:dyDescent="0.25">
      <c r="A2165" t="str">
        <f t="shared" si="33"/>
        <v>10_SW_2_1</v>
      </c>
      <c r="B2165">
        <v>10</v>
      </c>
      <c r="C2165" t="s">
        <v>15</v>
      </c>
      <c r="D2165">
        <v>2</v>
      </c>
      <c r="E2165">
        <v>1</v>
      </c>
      <c r="F2165">
        <v>189667.34562341261</v>
      </c>
      <c r="G2165">
        <v>3821.9817256503752</v>
      </c>
      <c r="H2165">
        <v>1788.258792476023</v>
      </c>
      <c r="I2165">
        <v>5610.2405181263975</v>
      </c>
      <c r="J2165">
        <v>2.0150999999999999</v>
      </c>
      <c r="K2165">
        <v>2.4460000000000002</v>
      </c>
      <c r="L2165">
        <v>2.7073999999999998</v>
      </c>
      <c r="M2165">
        <v>0.65</v>
      </c>
      <c r="N2165" t="s">
        <v>3183</v>
      </c>
      <c r="O2165" t="s">
        <v>3183</v>
      </c>
    </row>
    <row r="2166" spans="1:15" x14ac:dyDescent="0.25">
      <c r="A2166" t="str">
        <f t="shared" si="33"/>
        <v>10_SW_3_1</v>
      </c>
      <c r="B2166">
        <v>10</v>
      </c>
      <c r="C2166" t="s">
        <v>15</v>
      </c>
      <c r="D2166">
        <v>3</v>
      </c>
      <c r="E2166">
        <v>1</v>
      </c>
      <c r="F2166">
        <v>283946.56817798573</v>
      </c>
      <c r="G2166">
        <v>5721.7494503072403</v>
      </c>
      <c r="H2166">
        <v>2746.603656039892</v>
      </c>
      <c r="I2166">
        <v>8468.3531063471328</v>
      </c>
      <c r="J2166">
        <v>2.0150999999999999</v>
      </c>
      <c r="K2166">
        <v>2.504</v>
      </c>
      <c r="L2166">
        <v>2.7313000000000001</v>
      </c>
      <c r="M2166">
        <v>0.65</v>
      </c>
      <c r="N2166" t="s">
        <v>3183</v>
      </c>
      <c r="O2166" t="s">
        <v>3183</v>
      </c>
    </row>
    <row r="2167" spans="1:15" x14ac:dyDescent="0.25">
      <c r="A2167" t="str">
        <f t="shared" si="33"/>
        <v>10_SW_4_1</v>
      </c>
      <c r="B2167">
        <v>10</v>
      </c>
      <c r="C2167" t="s">
        <v>15</v>
      </c>
      <c r="D2167">
        <v>4</v>
      </c>
      <c r="E2167">
        <v>1</v>
      </c>
      <c r="F2167">
        <v>378842.07512772572</v>
      </c>
      <c r="G2167">
        <v>7692.0896811586535</v>
      </c>
      <c r="H2167">
        <v>3748.5825851934801</v>
      </c>
      <c r="I2167">
        <v>11440.67226635213</v>
      </c>
      <c r="J2167">
        <v>2.0304000000000002</v>
      </c>
      <c r="K2167">
        <v>2.5640000000000001</v>
      </c>
      <c r="L2167">
        <v>2.7690999999999999</v>
      </c>
      <c r="M2167">
        <v>0.65</v>
      </c>
      <c r="N2167" t="s">
        <v>3183</v>
      </c>
      <c r="O2167" t="s">
        <v>3183</v>
      </c>
    </row>
    <row r="2168" spans="1:15" x14ac:dyDescent="0.25">
      <c r="A2168" t="str">
        <f t="shared" si="33"/>
        <v>11_SW_1_1</v>
      </c>
      <c r="B2168">
        <v>11</v>
      </c>
      <c r="C2168" t="s">
        <v>15</v>
      </c>
      <c r="D2168">
        <v>1</v>
      </c>
      <c r="E2168">
        <v>1</v>
      </c>
      <c r="F2168">
        <v>116605.5823756969</v>
      </c>
      <c r="G2168">
        <v>2390.565929553346</v>
      </c>
      <c r="H2168">
        <v>1019.095675374872</v>
      </c>
      <c r="I2168">
        <v>3409.6616049282188</v>
      </c>
      <c r="J2168">
        <v>2.0501</v>
      </c>
      <c r="K2168">
        <v>2.7839999999999998</v>
      </c>
      <c r="L2168">
        <v>2.7201</v>
      </c>
      <c r="M2168">
        <v>0.65</v>
      </c>
      <c r="N2168" t="s">
        <v>3183</v>
      </c>
      <c r="O2168" t="s">
        <v>3183</v>
      </c>
    </row>
    <row r="2169" spans="1:15" x14ac:dyDescent="0.25">
      <c r="A2169" t="str">
        <f t="shared" si="33"/>
        <v>11_SW_2_1</v>
      </c>
      <c r="B2169">
        <v>11</v>
      </c>
      <c r="C2169" t="s">
        <v>15</v>
      </c>
      <c r="D2169">
        <v>2</v>
      </c>
      <c r="E2169">
        <v>1</v>
      </c>
      <c r="F2169">
        <v>232704.86428710341</v>
      </c>
      <c r="G2169">
        <v>4689.2296396722113</v>
      </c>
      <c r="H2169">
        <v>2085.08946835813</v>
      </c>
      <c r="I2169">
        <v>6774.3191080303413</v>
      </c>
      <c r="J2169">
        <v>2.0150999999999999</v>
      </c>
      <c r="K2169">
        <v>2.8519999999999999</v>
      </c>
      <c r="L2169">
        <v>2.7069000000000001</v>
      </c>
      <c r="M2169">
        <v>0.65</v>
      </c>
      <c r="N2169" t="s">
        <v>3183</v>
      </c>
      <c r="O2169" t="s">
        <v>3183</v>
      </c>
    </row>
    <row r="2170" spans="1:15" x14ac:dyDescent="0.25">
      <c r="A2170" t="str">
        <f t="shared" si="33"/>
        <v>11_SW_3_1</v>
      </c>
      <c r="B2170">
        <v>11</v>
      </c>
      <c r="C2170" t="s">
        <v>15</v>
      </c>
      <c r="D2170">
        <v>3</v>
      </c>
      <c r="E2170">
        <v>1</v>
      </c>
      <c r="F2170">
        <v>348377.03556964069</v>
      </c>
      <c r="G2170">
        <v>7020.0746730658993</v>
      </c>
      <c r="H2170">
        <v>3204.9829989054242</v>
      </c>
      <c r="I2170">
        <v>10225.057671971321</v>
      </c>
      <c r="J2170">
        <v>2.0150999999999999</v>
      </c>
      <c r="K2170">
        <v>2.9220000000000002</v>
      </c>
      <c r="L2170">
        <v>2.7303999999999999</v>
      </c>
      <c r="M2170">
        <v>0.65</v>
      </c>
      <c r="N2170" t="s">
        <v>3183</v>
      </c>
      <c r="O2170" t="s">
        <v>3183</v>
      </c>
    </row>
    <row r="2171" spans="1:15" x14ac:dyDescent="0.25">
      <c r="A2171" t="str">
        <f t="shared" si="33"/>
        <v>11_SW_4_1</v>
      </c>
      <c r="B2171">
        <v>11</v>
      </c>
      <c r="C2171" t="s">
        <v>15</v>
      </c>
      <c r="D2171">
        <v>4</v>
      </c>
      <c r="E2171">
        <v>1</v>
      </c>
      <c r="F2171">
        <v>464805.33266850212</v>
      </c>
      <c r="G2171">
        <v>9437.5058577152195</v>
      </c>
      <c r="H2171">
        <v>4376.8522417690983</v>
      </c>
      <c r="I2171">
        <v>13814.35809948432</v>
      </c>
      <c r="J2171">
        <v>2.0304000000000002</v>
      </c>
      <c r="K2171">
        <v>2.9940000000000002</v>
      </c>
      <c r="L2171">
        <v>2.7675999999999998</v>
      </c>
      <c r="M2171">
        <v>0.65</v>
      </c>
      <c r="N2171" t="s">
        <v>3183</v>
      </c>
      <c r="O2171" t="s">
        <v>3183</v>
      </c>
    </row>
    <row r="2172" spans="1:15" x14ac:dyDescent="0.25">
      <c r="A2172" t="str">
        <f t="shared" si="33"/>
        <v>12_SW_1_1</v>
      </c>
      <c r="B2172">
        <v>12</v>
      </c>
      <c r="C2172" t="s">
        <v>15</v>
      </c>
      <c r="D2172">
        <v>1</v>
      </c>
      <c r="E2172">
        <v>1</v>
      </c>
      <c r="F2172">
        <v>141681.83599409519</v>
      </c>
      <c r="G2172">
        <v>2904.661707128022</v>
      </c>
      <c r="H2172">
        <v>1186.8153164463299</v>
      </c>
      <c r="I2172">
        <v>4091.4770235743531</v>
      </c>
      <c r="J2172">
        <v>2.0501</v>
      </c>
      <c r="K2172">
        <v>3.2429999999999999</v>
      </c>
      <c r="L2172">
        <v>2.7199</v>
      </c>
      <c r="M2172">
        <v>0.65</v>
      </c>
      <c r="N2172" t="s">
        <v>3183</v>
      </c>
      <c r="O2172" t="s">
        <v>3183</v>
      </c>
    </row>
    <row r="2173" spans="1:15" x14ac:dyDescent="0.25">
      <c r="A2173" t="str">
        <f t="shared" si="33"/>
        <v>12_SW_2_1</v>
      </c>
      <c r="B2173">
        <v>12</v>
      </c>
      <c r="C2173" t="s">
        <v>15</v>
      </c>
      <c r="D2173">
        <v>2</v>
      </c>
      <c r="E2173">
        <v>1</v>
      </c>
      <c r="F2173">
        <v>282748.49064023228</v>
      </c>
      <c r="G2173">
        <v>5697.6574466743477</v>
      </c>
      <c r="H2173">
        <v>2430.580910778287</v>
      </c>
      <c r="I2173">
        <v>8128.2383574526348</v>
      </c>
      <c r="J2173">
        <v>2.0150999999999999</v>
      </c>
      <c r="K2173">
        <v>3.3250000000000002</v>
      </c>
      <c r="L2173">
        <v>2.7067000000000001</v>
      </c>
      <c r="M2173">
        <v>0.65</v>
      </c>
      <c r="N2173" t="s">
        <v>3183</v>
      </c>
      <c r="O2173" t="s">
        <v>3183</v>
      </c>
    </row>
    <row r="2174" spans="1:15" x14ac:dyDescent="0.25">
      <c r="A2174" t="str">
        <f t="shared" si="33"/>
        <v>12_SW_3_1</v>
      </c>
      <c r="B2174">
        <v>12</v>
      </c>
      <c r="C2174" t="s">
        <v>15</v>
      </c>
      <c r="D2174">
        <v>3</v>
      </c>
      <c r="E2174">
        <v>1</v>
      </c>
      <c r="F2174">
        <v>423296.18369947199</v>
      </c>
      <c r="G2174">
        <v>8529.7551646457341</v>
      </c>
      <c r="H2174">
        <v>3738.5064963390741</v>
      </c>
      <c r="I2174">
        <v>12268.26166098481</v>
      </c>
      <c r="J2174">
        <v>2.0150999999999999</v>
      </c>
      <c r="K2174">
        <v>3.4079999999999999</v>
      </c>
      <c r="L2174">
        <v>2.7298</v>
      </c>
      <c r="M2174">
        <v>0.65</v>
      </c>
      <c r="N2174" t="s">
        <v>3183</v>
      </c>
      <c r="O2174" t="s">
        <v>3183</v>
      </c>
    </row>
    <row r="2175" spans="1:15" x14ac:dyDescent="0.25">
      <c r="A2175" t="str">
        <f t="shared" si="33"/>
        <v>12_SW_4_1</v>
      </c>
      <c r="B2175">
        <v>12</v>
      </c>
      <c r="C2175" t="s">
        <v>15</v>
      </c>
      <c r="D2175">
        <v>4</v>
      </c>
      <c r="E2175">
        <v>1</v>
      </c>
      <c r="F2175">
        <v>564762.60887870716</v>
      </c>
      <c r="G2175">
        <v>11467.05955138565</v>
      </c>
      <c r="H2175">
        <v>5108.1169240128493</v>
      </c>
      <c r="I2175">
        <v>16575.176475398501</v>
      </c>
      <c r="J2175">
        <v>2.0304000000000002</v>
      </c>
      <c r="K2175">
        <v>3.4940000000000002</v>
      </c>
      <c r="L2175">
        <v>2.7665999999999999</v>
      </c>
      <c r="M2175">
        <v>0.65</v>
      </c>
      <c r="N2175" t="s">
        <v>3183</v>
      </c>
      <c r="O2175" t="s">
        <v>3183</v>
      </c>
    </row>
    <row r="2176" spans="1:15" x14ac:dyDescent="0.25">
      <c r="A2176" t="str">
        <f t="shared" si="33"/>
        <v>13_SW_1_1</v>
      </c>
      <c r="B2176">
        <v>13</v>
      </c>
      <c r="C2176" t="s">
        <v>15</v>
      </c>
      <c r="D2176">
        <v>1</v>
      </c>
      <c r="E2176">
        <v>1</v>
      </c>
      <c r="F2176">
        <v>166758.0896124935</v>
      </c>
      <c r="G2176">
        <v>3418.757484702699</v>
      </c>
      <c r="H2176">
        <v>1354.534957517787</v>
      </c>
      <c r="I2176">
        <v>4773.292442220486</v>
      </c>
      <c r="J2176">
        <v>2.0501</v>
      </c>
      <c r="K2176">
        <v>3.7010000000000001</v>
      </c>
      <c r="L2176">
        <v>2.7197</v>
      </c>
      <c r="M2176">
        <v>0.65</v>
      </c>
      <c r="N2176" t="s">
        <v>3183</v>
      </c>
      <c r="O2176" t="s">
        <v>3183</v>
      </c>
    </row>
    <row r="2177" spans="1:15" x14ac:dyDescent="0.25">
      <c r="A2177" t="str">
        <f t="shared" si="33"/>
        <v>13_SW_2_1</v>
      </c>
      <c r="B2177">
        <v>13</v>
      </c>
      <c r="C2177" t="s">
        <v>15</v>
      </c>
      <c r="D2177">
        <v>2</v>
      </c>
      <c r="E2177">
        <v>1</v>
      </c>
      <c r="F2177">
        <v>332792.11699336121</v>
      </c>
      <c r="G2177">
        <v>6706.0852536764833</v>
      </c>
      <c r="H2177">
        <v>2776.0723531984449</v>
      </c>
      <c r="I2177">
        <v>9482.1576068749273</v>
      </c>
      <c r="J2177">
        <v>2.0150999999999999</v>
      </c>
      <c r="K2177">
        <v>3.798</v>
      </c>
      <c r="L2177">
        <v>2.7065000000000001</v>
      </c>
      <c r="M2177">
        <v>0.65</v>
      </c>
      <c r="N2177" t="s">
        <v>3183</v>
      </c>
      <c r="O2177" t="s">
        <v>3183</v>
      </c>
    </row>
    <row r="2178" spans="1:15" x14ac:dyDescent="0.25">
      <c r="A2178" t="str">
        <f t="shared" si="33"/>
        <v>13_SW_3_1</v>
      </c>
      <c r="B2178">
        <v>13</v>
      </c>
      <c r="C2178" t="s">
        <v>15</v>
      </c>
      <c r="D2178">
        <v>3</v>
      </c>
      <c r="E2178">
        <v>1</v>
      </c>
      <c r="F2178">
        <v>498215.33182930318</v>
      </c>
      <c r="G2178">
        <v>10039.435656225571</v>
      </c>
      <c r="H2178">
        <v>4272.0299937727241</v>
      </c>
      <c r="I2178">
        <v>14311.465649998299</v>
      </c>
      <c r="J2178">
        <v>2.0150999999999999</v>
      </c>
      <c r="K2178">
        <v>3.8940000000000001</v>
      </c>
      <c r="L2178">
        <v>2.7294</v>
      </c>
      <c r="M2178">
        <v>0.65</v>
      </c>
      <c r="N2178" t="s">
        <v>3183</v>
      </c>
      <c r="O2178" t="s">
        <v>3183</v>
      </c>
    </row>
    <row r="2179" spans="1:15" x14ac:dyDescent="0.25">
      <c r="A2179" t="str">
        <f t="shared" si="33"/>
        <v>13_SW_4_1</v>
      </c>
      <c r="B2179">
        <v>13</v>
      </c>
      <c r="C2179" t="s">
        <v>15</v>
      </c>
      <c r="D2179">
        <v>4</v>
      </c>
      <c r="E2179">
        <v>1</v>
      </c>
      <c r="F2179">
        <v>664719.88508891221</v>
      </c>
      <c r="G2179">
        <v>13496.613245056071</v>
      </c>
      <c r="H2179">
        <v>5839.3816062566029</v>
      </c>
      <c r="I2179">
        <v>19335.994851312669</v>
      </c>
      <c r="J2179">
        <v>2.0304000000000002</v>
      </c>
      <c r="K2179">
        <v>3.9940000000000002</v>
      </c>
      <c r="L2179">
        <v>2.7658999999999998</v>
      </c>
      <c r="M2179">
        <v>0.65</v>
      </c>
      <c r="N2179" t="s">
        <v>3183</v>
      </c>
      <c r="O2179" t="s">
        <v>3183</v>
      </c>
    </row>
    <row r="2180" spans="1:15" x14ac:dyDescent="0.25">
      <c r="A2180" t="str">
        <f t="shared" si="33"/>
        <v>14_SW_1_1</v>
      </c>
      <c r="B2180">
        <v>14</v>
      </c>
      <c r="C2180" t="s">
        <v>15</v>
      </c>
      <c r="D2180">
        <v>1</v>
      </c>
      <c r="E2180">
        <v>1</v>
      </c>
      <c r="F2180">
        <v>191834.34323089189</v>
      </c>
      <c r="G2180">
        <v>3932.8532622773751</v>
      </c>
      <c r="H2180">
        <v>1522.254598589245</v>
      </c>
      <c r="I2180">
        <v>5455.1078608666194</v>
      </c>
      <c r="J2180">
        <v>2.0501</v>
      </c>
      <c r="K2180">
        <v>4.1589999999999998</v>
      </c>
      <c r="L2180">
        <v>2.7195999999999998</v>
      </c>
      <c r="M2180">
        <v>0.65</v>
      </c>
      <c r="N2180" t="s">
        <v>3183</v>
      </c>
      <c r="O2180" t="s">
        <v>3183</v>
      </c>
    </row>
    <row r="2181" spans="1:15" x14ac:dyDescent="0.25">
      <c r="A2181" t="str">
        <f t="shared" si="33"/>
        <v>14_SW_2_1</v>
      </c>
      <c r="B2181">
        <v>14</v>
      </c>
      <c r="C2181" t="s">
        <v>15</v>
      </c>
      <c r="D2181">
        <v>2</v>
      </c>
      <c r="E2181">
        <v>1</v>
      </c>
      <c r="F2181">
        <v>382835.74334649002</v>
      </c>
      <c r="G2181">
        <v>7714.5130606786188</v>
      </c>
      <c r="H2181">
        <v>3121.5637956186029</v>
      </c>
      <c r="I2181">
        <v>10836.076856297221</v>
      </c>
      <c r="J2181">
        <v>2.0150999999999999</v>
      </c>
      <c r="K2181">
        <v>4.2699999999999996</v>
      </c>
      <c r="L2181">
        <v>2.7063999999999999</v>
      </c>
      <c r="M2181">
        <v>0.65</v>
      </c>
      <c r="N2181" t="s">
        <v>3183</v>
      </c>
      <c r="O2181" t="s">
        <v>3183</v>
      </c>
    </row>
    <row r="2182" spans="1:15" x14ac:dyDescent="0.25">
      <c r="A2182" t="str">
        <f t="shared" si="33"/>
        <v>14_SW_3_1</v>
      </c>
      <c r="B2182">
        <v>14</v>
      </c>
      <c r="C2182" t="s">
        <v>15</v>
      </c>
      <c r="D2182">
        <v>3</v>
      </c>
      <c r="E2182">
        <v>1</v>
      </c>
      <c r="F2182">
        <v>573134.47995913448</v>
      </c>
      <c r="G2182">
        <v>11549.116147805409</v>
      </c>
      <c r="H2182">
        <v>4805.5534912063758</v>
      </c>
      <c r="I2182">
        <v>16354.66963901178</v>
      </c>
      <c r="J2182">
        <v>2.0150999999999999</v>
      </c>
      <c r="K2182">
        <v>4.3810000000000002</v>
      </c>
      <c r="L2182">
        <v>2.7290999999999999</v>
      </c>
      <c r="M2182">
        <v>0.65</v>
      </c>
      <c r="N2182" t="s">
        <v>3183</v>
      </c>
      <c r="O2182" t="s">
        <v>3183</v>
      </c>
    </row>
    <row r="2183" spans="1:15" x14ac:dyDescent="0.25">
      <c r="A2183" t="str">
        <f t="shared" si="33"/>
        <v>14_SW_4_1</v>
      </c>
      <c r="B2183">
        <v>14</v>
      </c>
      <c r="C2183" t="s">
        <v>15</v>
      </c>
      <c r="D2183">
        <v>4</v>
      </c>
      <c r="E2183">
        <v>1</v>
      </c>
      <c r="F2183">
        <v>764677.16129911738</v>
      </c>
      <c r="G2183">
        <v>15526.16693872649</v>
      </c>
      <c r="H2183">
        <v>6570.6462885003557</v>
      </c>
      <c r="I2183">
        <v>22096.813227226849</v>
      </c>
      <c r="J2183">
        <v>2.0304000000000002</v>
      </c>
      <c r="K2183">
        <v>4.4939999999999998</v>
      </c>
      <c r="L2183">
        <v>2.7654000000000001</v>
      </c>
      <c r="M2183">
        <v>0.65</v>
      </c>
      <c r="N2183" t="s">
        <v>3183</v>
      </c>
      <c r="O2183" t="s">
        <v>3183</v>
      </c>
    </row>
    <row r="2184" spans="1:15" x14ac:dyDescent="0.25">
      <c r="A2184" t="str">
        <f t="shared" ref="A2184:A2247" si="34">B2184&amp;"_"&amp;C2184&amp;"_"&amp;D2184&amp;"_"&amp;E2184</f>
        <v>15_SW_1_1</v>
      </c>
      <c r="B2184">
        <v>15</v>
      </c>
      <c r="C2184" t="s">
        <v>15</v>
      </c>
      <c r="D2184">
        <v>1</v>
      </c>
      <c r="E2184">
        <v>1</v>
      </c>
      <c r="F2184">
        <v>233210.1617012491</v>
      </c>
      <c r="G2184">
        <v>4781.1112952755902</v>
      </c>
      <c r="H2184">
        <v>1799.425085242545</v>
      </c>
      <c r="I2184">
        <v>6580.536380518135</v>
      </c>
      <c r="J2184">
        <v>2.0501</v>
      </c>
      <c r="K2184">
        <v>4.9160000000000004</v>
      </c>
      <c r="L2184">
        <v>2.7197</v>
      </c>
      <c r="M2184">
        <v>0.65</v>
      </c>
      <c r="N2184" t="s">
        <v>3183</v>
      </c>
      <c r="O2184" t="s">
        <v>3183</v>
      </c>
    </row>
    <row r="2185" spans="1:15" x14ac:dyDescent="0.25">
      <c r="A2185" t="str">
        <f t="shared" si="34"/>
        <v>15_SW_2_1</v>
      </c>
      <c r="B2185">
        <v>15</v>
      </c>
      <c r="C2185" t="s">
        <v>15</v>
      </c>
      <c r="D2185">
        <v>2</v>
      </c>
      <c r="E2185">
        <v>1</v>
      </c>
      <c r="F2185">
        <v>465407.72682915273</v>
      </c>
      <c r="G2185">
        <v>9378.4189422321433</v>
      </c>
      <c r="H2185">
        <v>3692.5167896650601</v>
      </c>
      <c r="I2185">
        <v>13070.9357318972</v>
      </c>
      <c r="J2185">
        <v>2.0150999999999999</v>
      </c>
      <c r="K2185">
        <v>5.0510000000000002</v>
      </c>
      <c r="L2185">
        <v>2.7063999999999999</v>
      </c>
      <c r="M2185">
        <v>0.65</v>
      </c>
      <c r="N2185" t="s">
        <v>3183</v>
      </c>
      <c r="O2185" t="s">
        <v>3183</v>
      </c>
    </row>
    <row r="2186" spans="1:15" x14ac:dyDescent="0.25">
      <c r="A2186" t="str">
        <f t="shared" si="34"/>
        <v>15_SW_3_1</v>
      </c>
      <c r="B2186">
        <v>15</v>
      </c>
      <c r="C2186" t="s">
        <v>15</v>
      </c>
      <c r="D2186">
        <v>3</v>
      </c>
      <c r="E2186">
        <v>1</v>
      </c>
      <c r="F2186">
        <v>696751.07437335607</v>
      </c>
      <c r="G2186">
        <v>14040.08895891214</v>
      </c>
      <c r="H2186">
        <v>5687.2449048056469</v>
      </c>
      <c r="I2186">
        <v>19727.33386371778</v>
      </c>
      <c r="J2186">
        <v>2.0150999999999999</v>
      </c>
      <c r="K2186">
        <v>5.1840000000000002</v>
      </c>
      <c r="L2186">
        <v>2.7290000000000001</v>
      </c>
      <c r="M2186">
        <v>0.65</v>
      </c>
      <c r="N2186" t="s">
        <v>3183</v>
      </c>
      <c r="O2186" t="s">
        <v>3183</v>
      </c>
    </row>
    <row r="2187" spans="1:15" x14ac:dyDescent="0.25">
      <c r="A2187" t="str">
        <f t="shared" si="34"/>
        <v>15_SW_4_1</v>
      </c>
      <c r="B2187">
        <v>15</v>
      </c>
      <c r="C2187" t="s">
        <v>15</v>
      </c>
      <c r="D2187">
        <v>4</v>
      </c>
      <c r="E2187">
        <v>1</v>
      </c>
      <c r="F2187">
        <v>929606.66704595578</v>
      </c>
      <c r="G2187">
        <v>18874.930533282692</v>
      </c>
      <c r="H2187">
        <v>7779.1212563397958</v>
      </c>
      <c r="I2187">
        <v>26654.051789622488</v>
      </c>
      <c r="J2187">
        <v>2.0304000000000002</v>
      </c>
      <c r="K2187">
        <v>5.3209999999999997</v>
      </c>
      <c r="L2187">
        <v>2.7650000000000001</v>
      </c>
      <c r="M2187">
        <v>0.65</v>
      </c>
      <c r="N2187" t="s">
        <v>3183</v>
      </c>
      <c r="O2187" t="s">
        <v>3183</v>
      </c>
    </row>
    <row r="2188" spans="1:15" x14ac:dyDescent="0.25">
      <c r="A2188" t="str">
        <f t="shared" si="34"/>
        <v>16_SW_1_1</v>
      </c>
      <c r="B2188">
        <v>16</v>
      </c>
      <c r="C2188" t="s">
        <v>15</v>
      </c>
      <c r="D2188">
        <v>1</v>
      </c>
      <c r="E2188">
        <v>1</v>
      </c>
      <c r="F2188">
        <v>278798.79077949713</v>
      </c>
      <c r="G2188">
        <v>5715.7374189063503</v>
      </c>
      <c r="H2188">
        <v>2104.1551373301222</v>
      </c>
      <c r="I2188">
        <v>7819.892556236472</v>
      </c>
      <c r="J2188">
        <v>2.0501</v>
      </c>
      <c r="K2188">
        <v>5.7489999999999997</v>
      </c>
      <c r="L2188">
        <v>2.7195</v>
      </c>
      <c r="M2188">
        <v>0.65</v>
      </c>
      <c r="N2188" t="s">
        <v>3183</v>
      </c>
      <c r="O2188" t="s">
        <v>3183</v>
      </c>
    </row>
    <row r="2189" spans="1:15" x14ac:dyDescent="0.25">
      <c r="A2189" t="str">
        <f t="shared" si="34"/>
        <v>16_SW_2_1</v>
      </c>
      <c r="B2189">
        <v>16</v>
      </c>
      <c r="C2189" t="s">
        <v>15</v>
      </c>
      <c r="D2189">
        <v>2</v>
      </c>
      <c r="E2189">
        <v>1</v>
      </c>
      <c r="F2189">
        <v>556387.03953914088</v>
      </c>
      <c r="G2189">
        <v>11211.740695362019</v>
      </c>
      <c r="H2189">
        <v>4320.2406780059082</v>
      </c>
      <c r="I2189">
        <v>15531.981373367929</v>
      </c>
      <c r="J2189">
        <v>2.0150999999999999</v>
      </c>
      <c r="K2189">
        <v>5.91</v>
      </c>
      <c r="L2189">
        <v>2.7061999999999999</v>
      </c>
      <c r="M2189">
        <v>0.65</v>
      </c>
      <c r="N2189" t="s">
        <v>3183</v>
      </c>
      <c r="O2189" t="s">
        <v>3183</v>
      </c>
    </row>
    <row r="2190" spans="1:15" x14ac:dyDescent="0.25">
      <c r="A2190" t="str">
        <f t="shared" si="34"/>
        <v>16_SW_3_1</v>
      </c>
      <c r="B2190">
        <v>16</v>
      </c>
      <c r="C2190" t="s">
        <v>15</v>
      </c>
      <c r="D2190">
        <v>3</v>
      </c>
      <c r="E2190">
        <v>1</v>
      </c>
      <c r="F2190">
        <v>832954.08567338937</v>
      </c>
      <c r="G2190">
        <v>16784.68809260428</v>
      </c>
      <c r="H2190">
        <v>6656.6044987343912</v>
      </c>
      <c r="I2190">
        <v>23441.292591338672</v>
      </c>
      <c r="J2190">
        <v>2.0150999999999999</v>
      </c>
      <c r="K2190">
        <v>6.0679999999999996</v>
      </c>
      <c r="L2190">
        <v>2.7286000000000001</v>
      </c>
      <c r="M2190">
        <v>0.65</v>
      </c>
      <c r="N2190" t="s">
        <v>3183</v>
      </c>
      <c r="O2190" t="s">
        <v>3183</v>
      </c>
    </row>
    <row r="2191" spans="1:15" x14ac:dyDescent="0.25">
      <c r="A2191" t="str">
        <f t="shared" si="34"/>
        <v>16_SW_4_1</v>
      </c>
      <c r="B2191">
        <v>16</v>
      </c>
      <c r="C2191" t="s">
        <v>15</v>
      </c>
      <c r="D2191">
        <v>4</v>
      </c>
      <c r="E2191">
        <v>1</v>
      </c>
      <c r="F2191">
        <v>1111328.9951961089</v>
      </c>
      <c r="G2191">
        <v>22564.659148375518</v>
      </c>
      <c r="H2191">
        <v>9107.7570874587254</v>
      </c>
      <c r="I2191">
        <v>31672.416235834251</v>
      </c>
      <c r="J2191">
        <v>2.0304000000000002</v>
      </c>
      <c r="K2191">
        <v>6.23</v>
      </c>
      <c r="L2191">
        <v>2.7644000000000002</v>
      </c>
      <c r="M2191">
        <v>0.65</v>
      </c>
      <c r="N2191" t="s">
        <v>3183</v>
      </c>
      <c r="O2191" t="s">
        <v>3183</v>
      </c>
    </row>
    <row r="2192" spans="1:15" x14ac:dyDescent="0.25">
      <c r="A2192" t="str">
        <f t="shared" si="34"/>
        <v>17_SW_1_1</v>
      </c>
      <c r="B2192">
        <v>17</v>
      </c>
      <c r="C2192" t="s">
        <v>15</v>
      </c>
      <c r="D2192">
        <v>1</v>
      </c>
      <c r="E2192">
        <v>1</v>
      </c>
      <c r="F2192">
        <v>330989.0088899291</v>
      </c>
      <c r="G2192">
        <v>6524.6815613736444</v>
      </c>
      <c r="H2192">
        <v>2151.802419844415</v>
      </c>
      <c r="I2192">
        <v>8676.4839812180599</v>
      </c>
      <c r="J2192">
        <v>1.9713000000000001</v>
      </c>
      <c r="K2192">
        <v>5.8789999999999996</v>
      </c>
      <c r="L2192">
        <v>2.5495000000000001</v>
      </c>
      <c r="M2192">
        <v>0.65</v>
      </c>
      <c r="N2192" t="s">
        <v>3183</v>
      </c>
      <c r="O2192" t="s">
        <v>3183</v>
      </c>
    </row>
    <row r="2193" spans="1:15" x14ac:dyDescent="0.25">
      <c r="A2193" t="str">
        <f t="shared" si="34"/>
        <v>17_SW_2_1</v>
      </c>
      <c r="B2193">
        <v>17</v>
      </c>
      <c r="C2193" t="s">
        <v>15</v>
      </c>
      <c r="D2193">
        <v>2</v>
      </c>
      <c r="E2193">
        <v>1</v>
      </c>
      <c r="F2193">
        <v>660626.92535841535</v>
      </c>
      <c r="G2193">
        <v>12796.662695042371</v>
      </c>
      <c r="H2193">
        <v>4426.3544588489649</v>
      </c>
      <c r="I2193">
        <v>17223.017153891331</v>
      </c>
      <c r="J2193">
        <v>1.9370000000000001</v>
      </c>
      <c r="K2193">
        <v>6.0549999999999997</v>
      </c>
      <c r="L2193">
        <v>2.5350999999999999</v>
      </c>
      <c r="M2193">
        <v>0.65</v>
      </c>
      <c r="N2193" t="s">
        <v>3183</v>
      </c>
      <c r="O2193" t="s">
        <v>3183</v>
      </c>
    </row>
    <row r="2194" spans="1:15" x14ac:dyDescent="0.25">
      <c r="A2194" t="str">
        <f t="shared" si="34"/>
        <v>17_SW_3_1</v>
      </c>
      <c r="B2194">
        <v>17</v>
      </c>
      <c r="C2194" t="s">
        <v>15</v>
      </c>
      <c r="D2194">
        <v>3</v>
      </c>
      <c r="E2194">
        <v>1</v>
      </c>
      <c r="F2194">
        <v>989280.74527418381</v>
      </c>
      <c r="G2194">
        <v>19164.342192628959</v>
      </c>
      <c r="H2194">
        <v>6826.4814010559849</v>
      </c>
      <c r="I2194">
        <v>25990.823593684949</v>
      </c>
      <c r="J2194">
        <v>1.9372</v>
      </c>
      <c r="K2194">
        <v>6.2229999999999999</v>
      </c>
      <c r="L2194">
        <v>2.5552000000000001</v>
      </c>
      <c r="M2194">
        <v>0.65</v>
      </c>
      <c r="N2194" t="s">
        <v>3183</v>
      </c>
      <c r="O2194" t="s">
        <v>3183</v>
      </c>
    </row>
    <row r="2195" spans="1:15" x14ac:dyDescent="0.25">
      <c r="A2195" t="str">
        <f t="shared" si="34"/>
        <v>17_SW_4_1</v>
      </c>
      <c r="B2195">
        <v>17</v>
      </c>
      <c r="C2195" t="s">
        <v>15</v>
      </c>
      <c r="D2195">
        <v>4</v>
      </c>
      <c r="E2195">
        <v>1</v>
      </c>
      <c r="F2195">
        <v>1319889.176858448</v>
      </c>
      <c r="G2195">
        <v>25766.266988263731</v>
      </c>
      <c r="H2195">
        <v>9344.8849254272282</v>
      </c>
      <c r="I2195">
        <v>35111.151913690963</v>
      </c>
      <c r="J2195">
        <v>1.9521999999999999</v>
      </c>
      <c r="K2195">
        <v>6.3920000000000003</v>
      </c>
      <c r="L2195">
        <v>2.5882000000000001</v>
      </c>
      <c r="M2195">
        <v>0.65</v>
      </c>
      <c r="N2195" t="s">
        <v>3183</v>
      </c>
      <c r="O2195" t="s">
        <v>3183</v>
      </c>
    </row>
    <row r="2196" spans="1:15" x14ac:dyDescent="0.25">
      <c r="A2196" t="str">
        <f t="shared" si="34"/>
        <v>18_SW_1_1</v>
      </c>
      <c r="B2196">
        <v>18</v>
      </c>
      <c r="C2196" t="s">
        <v>15</v>
      </c>
      <c r="D2196">
        <v>1</v>
      </c>
      <c r="E2196">
        <v>1</v>
      </c>
      <c r="F2196">
        <v>383588.07241731358</v>
      </c>
      <c r="G2196">
        <v>7561.5502510429606</v>
      </c>
      <c r="H2196">
        <v>2477.0052919688851</v>
      </c>
      <c r="I2196">
        <v>10038.555543011849</v>
      </c>
      <c r="J2196">
        <v>1.9713000000000001</v>
      </c>
      <c r="K2196">
        <v>6.7679999999999998</v>
      </c>
      <c r="L2196">
        <v>2.5550000000000002</v>
      </c>
      <c r="M2196">
        <v>0.65</v>
      </c>
      <c r="N2196" t="s">
        <v>3183</v>
      </c>
      <c r="O2196" t="s">
        <v>3183</v>
      </c>
    </row>
    <row r="2197" spans="1:15" x14ac:dyDescent="0.25">
      <c r="A2197" t="str">
        <f t="shared" si="34"/>
        <v>18_SW_2_1</v>
      </c>
      <c r="B2197">
        <v>18</v>
      </c>
      <c r="C2197" t="s">
        <v>15</v>
      </c>
      <c r="D2197">
        <v>2</v>
      </c>
      <c r="E2197">
        <v>1</v>
      </c>
      <c r="F2197">
        <v>765610.34378480678</v>
      </c>
      <c r="G2197">
        <v>14830.242227766021</v>
      </c>
      <c r="H2197">
        <v>5096.2510115227906</v>
      </c>
      <c r="I2197">
        <v>19926.493239288811</v>
      </c>
      <c r="J2197">
        <v>1.9370000000000001</v>
      </c>
      <c r="K2197">
        <v>6.9720000000000004</v>
      </c>
      <c r="L2197">
        <v>2.5406</v>
      </c>
      <c r="M2197">
        <v>0.65</v>
      </c>
      <c r="N2197" t="s">
        <v>3183</v>
      </c>
      <c r="O2197" t="s">
        <v>3183</v>
      </c>
    </row>
    <row r="2198" spans="1:15" x14ac:dyDescent="0.25">
      <c r="A2198" t="str">
        <f t="shared" si="34"/>
        <v>18_SW_3_1</v>
      </c>
      <c r="B2198">
        <v>18</v>
      </c>
      <c r="C2198" t="s">
        <v>15</v>
      </c>
      <c r="D2198">
        <v>3</v>
      </c>
      <c r="E2198">
        <v>1</v>
      </c>
      <c r="F2198">
        <v>1146492.131058899</v>
      </c>
      <c r="G2198">
        <v>22209.84045805881</v>
      </c>
      <c r="H2198">
        <v>7860.9659289437668</v>
      </c>
      <c r="I2198">
        <v>30070.80638700258</v>
      </c>
      <c r="J2198">
        <v>1.9372</v>
      </c>
      <c r="K2198">
        <v>7.1660000000000004</v>
      </c>
      <c r="L2198">
        <v>2.5607000000000002</v>
      </c>
      <c r="M2198">
        <v>0.65</v>
      </c>
      <c r="N2198" t="s">
        <v>3183</v>
      </c>
      <c r="O2198" t="s">
        <v>3183</v>
      </c>
    </row>
    <row r="2199" spans="1:15" x14ac:dyDescent="0.25">
      <c r="A2199" t="str">
        <f t="shared" si="34"/>
        <v>18_SW_4_1</v>
      </c>
      <c r="B2199">
        <v>18</v>
      </c>
      <c r="C2199" t="s">
        <v>15</v>
      </c>
      <c r="D2199">
        <v>4</v>
      </c>
      <c r="E2199">
        <v>1</v>
      </c>
      <c r="F2199">
        <v>1529639.1467910521</v>
      </c>
      <c r="G2199">
        <v>29860.909039142029</v>
      </c>
      <c r="H2199">
        <v>10762.783112125209</v>
      </c>
      <c r="I2199">
        <v>40623.692151267242</v>
      </c>
      <c r="J2199">
        <v>1.9521999999999999</v>
      </c>
      <c r="K2199">
        <v>7.3620000000000001</v>
      </c>
      <c r="L2199">
        <v>2.5935999999999999</v>
      </c>
      <c r="M2199">
        <v>0.65</v>
      </c>
      <c r="N2199" t="s">
        <v>3183</v>
      </c>
      <c r="O2199" t="s">
        <v>3183</v>
      </c>
    </row>
    <row r="2200" spans="1:15" x14ac:dyDescent="0.25">
      <c r="A2200" t="str">
        <f t="shared" si="34"/>
        <v>19_SW_1_1</v>
      </c>
      <c r="B2200">
        <v>19</v>
      </c>
      <c r="C2200" t="s">
        <v>15</v>
      </c>
      <c r="D2200">
        <v>1</v>
      </c>
      <c r="E2200">
        <v>1</v>
      </c>
      <c r="F2200">
        <v>433730.17301539233</v>
      </c>
      <c r="G2200">
        <v>8549.9856082110418</v>
      </c>
      <c r="H2200">
        <v>2787.2472571433168</v>
      </c>
      <c r="I2200">
        <v>11337.232865354359</v>
      </c>
      <c r="J2200">
        <v>1.9713000000000001</v>
      </c>
      <c r="K2200">
        <v>7.6150000000000002</v>
      </c>
      <c r="L2200">
        <v>2.5590000000000002</v>
      </c>
      <c r="M2200">
        <v>0.65</v>
      </c>
      <c r="N2200" t="s">
        <v>3183</v>
      </c>
      <c r="O2200" t="s">
        <v>3183</v>
      </c>
    </row>
    <row r="2201" spans="1:15" x14ac:dyDescent="0.25">
      <c r="A2201" t="str">
        <f t="shared" si="34"/>
        <v>19_SW_2_1</v>
      </c>
      <c r="B2201">
        <v>19</v>
      </c>
      <c r="C2201" t="s">
        <v>15</v>
      </c>
      <c r="D2201">
        <v>2</v>
      </c>
      <c r="E2201">
        <v>1</v>
      </c>
      <c r="F2201">
        <v>865689.86564028007</v>
      </c>
      <c r="G2201">
        <v>16768.83091482383</v>
      </c>
      <c r="H2201">
        <v>5735.3290787225187</v>
      </c>
      <c r="I2201">
        <v>22504.159993546349</v>
      </c>
      <c r="J2201">
        <v>1.9370000000000001</v>
      </c>
      <c r="K2201">
        <v>7.8460000000000001</v>
      </c>
      <c r="L2201">
        <v>2.5447000000000002</v>
      </c>
      <c r="M2201">
        <v>0.65</v>
      </c>
      <c r="N2201" t="s">
        <v>3183</v>
      </c>
      <c r="O2201" t="s">
        <v>3183</v>
      </c>
    </row>
    <row r="2202" spans="1:15" x14ac:dyDescent="0.25">
      <c r="A2202" t="str">
        <f t="shared" si="34"/>
        <v>19_SW_3_1</v>
      </c>
      <c r="B2202">
        <v>19</v>
      </c>
      <c r="C2202" t="s">
        <v>15</v>
      </c>
      <c r="D2202">
        <v>3</v>
      </c>
      <c r="E2202">
        <v>1</v>
      </c>
      <c r="F2202">
        <v>1296359.9916734979</v>
      </c>
      <c r="G2202">
        <v>25113.079986590608</v>
      </c>
      <c r="H2202">
        <v>8847.859158938405</v>
      </c>
      <c r="I2202">
        <v>33960.939145529017</v>
      </c>
      <c r="J2202">
        <v>1.9372</v>
      </c>
      <c r="K2202">
        <v>8.0660000000000007</v>
      </c>
      <c r="L2202">
        <v>2.5647000000000002</v>
      </c>
      <c r="M2202">
        <v>0.65</v>
      </c>
      <c r="N2202" t="s">
        <v>3183</v>
      </c>
      <c r="O2202" t="s">
        <v>3183</v>
      </c>
    </row>
    <row r="2203" spans="1:15" x14ac:dyDescent="0.25">
      <c r="A2203" t="str">
        <f t="shared" si="34"/>
        <v>19_SW_4_1</v>
      </c>
      <c r="B2203">
        <v>19</v>
      </c>
      <c r="C2203" t="s">
        <v>15</v>
      </c>
      <c r="D2203">
        <v>4</v>
      </c>
      <c r="E2203">
        <v>1</v>
      </c>
      <c r="F2203">
        <v>1729591.453685812</v>
      </c>
      <c r="G2203">
        <v>33764.285636738117</v>
      </c>
      <c r="H2203">
        <v>12115.451115900039</v>
      </c>
      <c r="I2203">
        <v>45879.736752638157</v>
      </c>
      <c r="J2203">
        <v>1.9521999999999999</v>
      </c>
      <c r="K2203">
        <v>8.2870000000000008</v>
      </c>
      <c r="L2203">
        <v>2.5977000000000001</v>
      </c>
      <c r="M2203">
        <v>0.65</v>
      </c>
      <c r="N2203" t="s">
        <v>3183</v>
      </c>
      <c r="O2203" t="s">
        <v>3183</v>
      </c>
    </row>
    <row r="2204" spans="1:15" x14ac:dyDescent="0.25">
      <c r="A2204" t="str">
        <f t="shared" si="34"/>
        <v>20_SW_1_1</v>
      </c>
      <c r="B2204">
        <v>20</v>
      </c>
      <c r="C2204" t="s">
        <v>15</v>
      </c>
      <c r="D2204">
        <v>1</v>
      </c>
      <c r="E2204">
        <v>1</v>
      </c>
      <c r="F2204">
        <v>483872.27361347078</v>
      </c>
      <c r="G2204">
        <v>9538.4209653791222</v>
      </c>
      <c r="H2204">
        <v>3097.489222317749</v>
      </c>
      <c r="I2204">
        <v>12635.910187696871</v>
      </c>
      <c r="J2204">
        <v>1.9713000000000001</v>
      </c>
      <c r="K2204">
        <v>8.4629999999999992</v>
      </c>
      <c r="L2204">
        <v>2.5621999999999998</v>
      </c>
      <c r="M2204">
        <v>0.65</v>
      </c>
      <c r="N2204" t="s">
        <v>3183</v>
      </c>
      <c r="O2204" t="s">
        <v>3183</v>
      </c>
    </row>
    <row r="2205" spans="1:15" x14ac:dyDescent="0.25">
      <c r="A2205" t="str">
        <f t="shared" si="34"/>
        <v>20_SW_2_1</v>
      </c>
      <c r="B2205">
        <v>20</v>
      </c>
      <c r="C2205" t="s">
        <v>15</v>
      </c>
      <c r="D2205">
        <v>2</v>
      </c>
      <c r="E2205">
        <v>1</v>
      </c>
      <c r="F2205">
        <v>965769.38749575312</v>
      </c>
      <c r="G2205">
        <v>18707.41960188164</v>
      </c>
      <c r="H2205">
        <v>6374.4071459222469</v>
      </c>
      <c r="I2205">
        <v>25081.826747803891</v>
      </c>
      <c r="J2205">
        <v>1.9370000000000001</v>
      </c>
      <c r="K2205">
        <v>8.7200000000000006</v>
      </c>
      <c r="L2205">
        <v>2.5478999999999998</v>
      </c>
      <c r="M2205">
        <v>0.65</v>
      </c>
      <c r="N2205" t="s">
        <v>3183</v>
      </c>
      <c r="O2205" t="s">
        <v>3183</v>
      </c>
    </row>
    <row r="2206" spans="1:15" x14ac:dyDescent="0.25">
      <c r="A2206" t="str">
        <f t="shared" si="34"/>
        <v>20_SW_3_1</v>
      </c>
      <c r="B2206">
        <v>20</v>
      </c>
      <c r="C2206" t="s">
        <v>15</v>
      </c>
      <c r="D2206">
        <v>3</v>
      </c>
      <c r="E2206">
        <v>1</v>
      </c>
      <c r="F2206">
        <v>1446227.8522880981</v>
      </c>
      <c r="G2206">
        <v>28016.31951512241</v>
      </c>
      <c r="H2206">
        <v>9834.7523889330459</v>
      </c>
      <c r="I2206">
        <v>37851.071904055447</v>
      </c>
      <c r="J2206">
        <v>1.9372</v>
      </c>
      <c r="K2206">
        <v>8.9649999999999999</v>
      </c>
      <c r="L2206">
        <v>2.5678999999999998</v>
      </c>
      <c r="M2206">
        <v>0.65</v>
      </c>
      <c r="N2206" t="s">
        <v>3183</v>
      </c>
      <c r="O2206" t="s">
        <v>3183</v>
      </c>
    </row>
    <row r="2207" spans="1:15" x14ac:dyDescent="0.25">
      <c r="A2207" t="str">
        <f t="shared" si="34"/>
        <v>20_SW_4_1</v>
      </c>
      <c r="B2207">
        <v>20</v>
      </c>
      <c r="C2207" t="s">
        <v>15</v>
      </c>
      <c r="D2207">
        <v>4</v>
      </c>
      <c r="E2207">
        <v>1</v>
      </c>
      <c r="F2207">
        <v>1929543.7605805709</v>
      </c>
      <c r="G2207">
        <v>37667.662234334202</v>
      </c>
      <c r="H2207">
        <v>13468.11911967487</v>
      </c>
      <c r="I2207">
        <v>51135.781354009072</v>
      </c>
      <c r="J2207">
        <v>1.9521999999999999</v>
      </c>
      <c r="K2207">
        <v>9.2119999999999997</v>
      </c>
      <c r="L2207">
        <v>2.6009000000000002</v>
      </c>
      <c r="M2207">
        <v>0.65</v>
      </c>
      <c r="N2207" t="s">
        <v>3183</v>
      </c>
      <c r="O2207" t="s">
        <v>3183</v>
      </c>
    </row>
    <row r="2208" spans="1:15" x14ac:dyDescent="0.25">
      <c r="A2208" t="str">
        <f t="shared" si="34"/>
        <v>21_SW_1_1</v>
      </c>
      <c r="B2208">
        <v>21</v>
      </c>
      <c r="C2208" t="s">
        <v>15</v>
      </c>
      <c r="D2208">
        <v>1</v>
      </c>
      <c r="E2208">
        <v>1</v>
      </c>
      <c r="F2208">
        <v>653092.83755387866</v>
      </c>
      <c r="G2208">
        <v>12874.212377457099</v>
      </c>
      <c r="H2208">
        <v>4143.9652926650124</v>
      </c>
      <c r="I2208">
        <v>17018.177670122121</v>
      </c>
      <c r="J2208">
        <v>1.9713000000000001</v>
      </c>
      <c r="K2208">
        <v>11.321999999999999</v>
      </c>
      <c r="L2208">
        <v>2.5693999999999999</v>
      </c>
      <c r="M2208">
        <v>0.65</v>
      </c>
      <c r="N2208" t="s">
        <v>3183</v>
      </c>
      <c r="O2208" t="s">
        <v>3183</v>
      </c>
    </row>
    <row r="2209" spans="1:15" x14ac:dyDescent="0.25">
      <c r="A2209" t="str">
        <f t="shared" si="34"/>
        <v>21_SW_2_1</v>
      </c>
      <c r="B2209">
        <v>21</v>
      </c>
      <c r="C2209" t="s">
        <v>15</v>
      </c>
      <c r="D2209">
        <v>2</v>
      </c>
      <c r="E2209">
        <v>1</v>
      </c>
      <c r="F2209">
        <v>1303519.7594440409</v>
      </c>
      <c r="G2209">
        <v>25249.807474738089</v>
      </c>
      <c r="H2209">
        <v>8530.0791035578768</v>
      </c>
      <c r="I2209">
        <v>33779.886578295969</v>
      </c>
      <c r="J2209">
        <v>1.9370000000000001</v>
      </c>
      <c r="K2209">
        <v>11.669</v>
      </c>
      <c r="L2209">
        <v>2.5550000000000002</v>
      </c>
      <c r="M2209">
        <v>0.65</v>
      </c>
      <c r="N2209" t="s">
        <v>3183</v>
      </c>
      <c r="O2209" t="s">
        <v>3183</v>
      </c>
    </row>
    <row r="2210" spans="1:15" x14ac:dyDescent="0.25">
      <c r="A2210" t="str">
        <f t="shared" si="34"/>
        <v>21_SW_3_1</v>
      </c>
      <c r="B2210">
        <v>21</v>
      </c>
      <c r="C2210" t="s">
        <v>15</v>
      </c>
      <c r="D2210">
        <v>3</v>
      </c>
      <c r="E2210">
        <v>1</v>
      </c>
      <c r="F2210">
        <v>1952004.9056474611</v>
      </c>
      <c r="G2210">
        <v>37814.230340802089</v>
      </c>
      <c r="H2210">
        <v>13163.638436300749</v>
      </c>
      <c r="I2210">
        <v>50977.868777102842</v>
      </c>
      <c r="J2210">
        <v>1.9372</v>
      </c>
      <c r="K2210">
        <v>12</v>
      </c>
      <c r="L2210">
        <v>2.5750000000000002</v>
      </c>
      <c r="M2210">
        <v>0.65</v>
      </c>
      <c r="N2210" t="s">
        <v>3183</v>
      </c>
      <c r="O2210" t="s">
        <v>3183</v>
      </c>
    </row>
    <row r="2211" spans="1:15" x14ac:dyDescent="0.25">
      <c r="A2211" t="str">
        <f t="shared" si="34"/>
        <v>21_SW_4_1</v>
      </c>
      <c r="B2211">
        <v>21</v>
      </c>
      <c r="C2211" t="s">
        <v>15</v>
      </c>
      <c r="D2211">
        <v>4</v>
      </c>
      <c r="E2211">
        <v>1</v>
      </c>
      <c r="F2211">
        <v>2604346.8049351452</v>
      </c>
      <c r="G2211">
        <v>50840.855643433439</v>
      </c>
      <c r="H2211">
        <v>18030.798756773209</v>
      </c>
      <c r="I2211">
        <v>68871.654400206651</v>
      </c>
      <c r="J2211">
        <v>1.9521999999999999</v>
      </c>
      <c r="K2211">
        <v>12.333</v>
      </c>
      <c r="L2211">
        <v>2.6080000000000001</v>
      </c>
      <c r="M2211">
        <v>0.65</v>
      </c>
      <c r="N2211" t="s">
        <v>3183</v>
      </c>
      <c r="O2211" t="s">
        <v>3183</v>
      </c>
    </row>
    <row r="2212" spans="1:15" x14ac:dyDescent="0.25">
      <c r="A2212" t="str">
        <f t="shared" si="34"/>
        <v>1_WM_1_1</v>
      </c>
      <c r="B2212">
        <v>1</v>
      </c>
      <c r="C2212" t="s">
        <v>1708</v>
      </c>
      <c r="D2212">
        <v>1</v>
      </c>
      <c r="E2212">
        <v>1</v>
      </c>
      <c r="F2212">
        <v>1305.40161588758</v>
      </c>
      <c r="G2212">
        <v>26.98724851484975</v>
      </c>
      <c r="H2212">
        <v>117.2506606024249</v>
      </c>
      <c r="I2212">
        <v>144.23790911727471</v>
      </c>
      <c r="J2212">
        <v>2.0674000000000001</v>
      </c>
      <c r="K2212">
        <v>0.32</v>
      </c>
      <c r="L2212">
        <v>5.4417999999999997</v>
      </c>
      <c r="M2212">
        <v>0.2</v>
      </c>
      <c r="N2212" t="s">
        <v>3183</v>
      </c>
      <c r="O2212" t="s">
        <v>3183</v>
      </c>
    </row>
    <row r="2213" spans="1:15" x14ac:dyDescent="0.25">
      <c r="A2213" t="str">
        <f t="shared" si="34"/>
        <v>1_WM_2_1</v>
      </c>
      <c r="B2213">
        <v>1</v>
      </c>
      <c r="C2213" t="s">
        <v>1708</v>
      </c>
      <c r="D2213">
        <v>2</v>
      </c>
      <c r="E2213">
        <v>1</v>
      </c>
      <c r="F2213">
        <v>2603.6003081539138</v>
      </c>
      <c r="G2213">
        <v>52.876206622723103</v>
      </c>
      <c r="H2213">
        <v>234.52840730652511</v>
      </c>
      <c r="I2213">
        <v>287.40461392924823</v>
      </c>
      <c r="J2213">
        <v>2.0308999999999999</v>
      </c>
      <c r="K2213">
        <v>0.32100000000000001</v>
      </c>
      <c r="L2213">
        <v>5.4234</v>
      </c>
      <c r="M2213">
        <v>0.2</v>
      </c>
      <c r="N2213" t="s">
        <v>3183</v>
      </c>
      <c r="O2213" t="s">
        <v>3183</v>
      </c>
    </row>
    <row r="2214" spans="1:15" x14ac:dyDescent="0.25">
      <c r="A2214" t="str">
        <f t="shared" si="34"/>
        <v>1_WM_3_1</v>
      </c>
      <c r="B2214">
        <v>1</v>
      </c>
      <c r="C2214" t="s">
        <v>1708</v>
      </c>
      <c r="D2214">
        <v>3</v>
      </c>
      <c r="E2214">
        <v>1</v>
      </c>
      <c r="F2214">
        <v>3895.8735455575111</v>
      </c>
      <c r="G2214">
        <v>79.100676658670821</v>
      </c>
      <c r="H2214">
        <v>352.18654650024399</v>
      </c>
      <c r="I2214">
        <v>431.2872231589148</v>
      </c>
      <c r="J2214">
        <v>2.0304000000000002</v>
      </c>
      <c r="K2214">
        <v>0.32100000000000001</v>
      </c>
      <c r="L2214">
        <v>5.4387999999999996</v>
      </c>
      <c r="M2214">
        <v>0.2</v>
      </c>
      <c r="N2214" t="s">
        <v>3183</v>
      </c>
      <c r="O2214" t="s">
        <v>3183</v>
      </c>
    </row>
    <row r="2215" spans="1:15" x14ac:dyDescent="0.25">
      <c r="A2215" t="str">
        <f t="shared" si="34"/>
        <v>1_WM_4_1</v>
      </c>
      <c r="B2215">
        <v>1</v>
      </c>
      <c r="C2215" t="s">
        <v>1708</v>
      </c>
      <c r="D2215">
        <v>4</v>
      </c>
      <c r="E2215">
        <v>1</v>
      </c>
      <c r="F2215">
        <v>5200.78889195599</v>
      </c>
      <c r="G2215">
        <v>106.4019340204057</v>
      </c>
      <c r="H2215">
        <v>469.71814988021509</v>
      </c>
      <c r="I2215">
        <v>576.12008390062078</v>
      </c>
      <c r="J2215">
        <v>2.0459000000000001</v>
      </c>
      <c r="K2215">
        <v>0.32100000000000001</v>
      </c>
      <c r="L2215">
        <v>5.4553000000000003</v>
      </c>
      <c r="M2215">
        <v>0.2</v>
      </c>
      <c r="N2215" t="s">
        <v>3183</v>
      </c>
      <c r="O2215" t="s">
        <v>3183</v>
      </c>
    </row>
    <row r="2216" spans="1:15" x14ac:dyDescent="0.25">
      <c r="A2216" t="str">
        <f t="shared" si="34"/>
        <v>2_WM_1_1</v>
      </c>
      <c r="B2216">
        <v>2</v>
      </c>
      <c r="C2216" t="s">
        <v>1708</v>
      </c>
      <c r="D2216">
        <v>1</v>
      </c>
      <c r="E2216">
        <v>1</v>
      </c>
      <c r="F2216">
        <v>7225.3628255238009</v>
      </c>
      <c r="G2216">
        <v>149.37369450840359</v>
      </c>
      <c r="H2216">
        <v>175.8271898795995</v>
      </c>
      <c r="I2216">
        <v>325.20088438800298</v>
      </c>
      <c r="J2216">
        <v>2.0674000000000001</v>
      </c>
      <c r="K2216">
        <v>0.48</v>
      </c>
      <c r="L2216">
        <v>3.4876999999999998</v>
      </c>
      <c r="M2216">
        <v>0.2</v>
      </c>
      <c r="N2216" t="s">
        <v>3183</v>
      </c>
      <c r="O2216" t="s">
        <v>3183</v>
      </c>
    </row>
    <row r="2217" spans="1:15" x14ac:dyDescent="0.25">
      <c r="A2217" t="str">
        <f t="shared" si="34"/>
        <v>2_WM_2_1</v>
      </c>
      <c r="B2217">
        <v>2</v>
      </c>
      <c r="C2217" t="s">
        <v>1708</v>
      </c>
      <c r="D2217">
        <v>2</v>
      </c>
      <c r="E2217">
        <v>1</v>
      </c>
      <c r="F2217">
        <v>14410.85766257981</v>
      </c>
      <c r="G2217">
        <v>292.66838116082181</v>
      </c>
      <c r="H2217">
        <v>351.79883896813391</v>
      </c>
      <c r="I2217">
        <v>644.46722012895566</v>
      </c>
      <c r="J2217">
        <v>2.0308999999999999</v>
      </c>
      <c r="K2217">
        <v>0.48099999999999998</v>
      </c>
      <c r="L2217">
        <v>3.4575999999999998</v>
      </c>
      <c r="M2217">
        <v>0.2</v>
      </c>
      <c r="N2217" t="s">
        <v>3183</v>
      </c>
      <c r="O2217" t="s">
        <v>3183</v>
      </c>
    </row>
    <row r="2218" spans="1:15" x14ac:dyDescent="0.25">
      <c r="A2218" t="str">
        <f t="shared" si="34"/>
        <v>2_WM_3_1</v>
      </c>
      <c r="B2218">
        <v>2</v>
      </c>
      <c r="C2218" t="s">
        <v>1708</v>
      </c>
      <c r="D2218">
        <v>3</v>
      </c>
      <c r="E2218">
        <v>1</v>
      </c>
      <c r="F2218">
        <v>21563.55526637943</v>
      </c>
      <c r="G2218">
        <v>437.82011730906117</v>
      </c>
      <c r="H2218">
        <v>528.56771466796795</v>
      </c>
      <c r="I2218">
        <v>966.38783197702912</v>
      </c>
      <c r="J2218">
        <v>2.0304000000000002</v>
      </c>
      <c r="K2218">
        <v>0.48199999999999998</v>
      </c>
      <c r="L2218">
        <v>3.4641000000000002</v>
      </c>
      <c r="M2218">
        <v>0.2</v>
      </c>
      <c r="N2218" t="s">
        <v>3183</v>
      </c>
      <c r="O2218" t="s">
        <v>3183</v>
      </c>
    </row>
    <row r="2219" spans="1:15" x14ac:dyDescent="0.25">
      <c r="A2219" t="str">
        <f t="shared" si="34"/>
        <v>2_WM_4_1</v>
      </c>
      <c r="B2219">
        <v>2</v>
      </c>
      <c r="C2219" t="s">
        <v>1708</v>
      </c>
      <c r="D2219">
        <v>4</v>
      </c>
      <c r="E2219">
        <v>1</v>
      </c>
      <c r="F2219">
        <v>28786.226603362869</v>
      </c>
      <c r="G2219">
        <v>588.93184233738793</v>
      </c>
      <c r="H2219">
        <v>705.89326602781352</v>
      </c>
      <c r="I2219">
        <v>1294.825108365201</v>
      </c>
      <c r="J2219">
        <v>2.0459000000000001</v>
      </c>
      <c r="K2219">
        <v>0.48299999999999998</v>
      </c>
      <c r="L2219">
        <v>3.4823</v>
      </c>
      <c r="M2219">
        <v>0.2</v>
      </c>
      <c r="N2219" t="s">
        <v>3183</v>
      </c>
      <c r="O2219" t="s">
        <v>3183</v>
      </c>
    </row>
    <row r="2220" spans="1:15" x14ac:dyDescent="0.25">
      <c r="A2220" t="str">
        <f t="shared" si="34"/>
        <v>3_WM_1_1</v>
      </c>
      <c r="B2220">
        <v>3</v>
      </c>
      <c r="C2220" t="s">
        <v>1708</v>
      </c>
      <c r="D2220">
        <v>1</v>
      </c>
      <c r="E2220">
        <v>1</v>
      </c>
      <c r="F2220">
        <v>16556.827105119879</v>
      </c>
      <c r="G2220">
        <v>342.28792293892047</v>
      </c>
      <c r="H2220">
        <v>268.19787066283641</v>
      </c>
      <c r="I2220">
        <v>610.48579360175688</v>
      </c>
      <c r="J2220">
        <v>2.0674000000000001</v>
      </c>
      <c r="K2220">
        <v>0.73299999999999998</v>
      </c>
      <c r="L2220">
        <v>3.2450999999999999</v>
      </c>
      <c r="M2220">
        <v>0.2</v>
      </c>
      <c r="N2220" t="s">
        <v>3183</v>
      </c>
      <c r="O2220" t="s">
        <v>3183</v>
      </c>
    </row>
    <row r="2221" spans="1:15" x14ac:dyDescent="0.25">
      <c r="A2221" t="str">
        <f t="shared" si="34"/>
        <v>3_WM_2_1</v>
      </c>
      <c r="B2221">
        <v>3</v>
      </c>
      <c r="C2221" t="s">
        <v>1708</v>
      </c>
      <c r="D2221">
        <v>2</v>
      </c>
      <c r="E2221">
        <v>1</v>
      </c>
      <c r="F2221">
        <v>33022.297221251138</v>
      </c>
      <c r="G2221">
        <v>670.64587661918063</v>
      </c>
      <c r="H2221">
        <v>536.72528889605553</v>
      </c>
      <c r="I2221">
        <v>1207.371165515236</v>
      </c>
      <c r="J2221">
        <v>2.0308999999999999</v>
      </c>
      <c r="K2221">
        <v>0.73399999999999999</v>
      </c>
      <c r="L2221">
        <v>3.2134999999999998</v>
      </c>
      <c r="M2221">
        <v>0.2</v>
      </c>
      <c r="N2221" t="s">
        <v>3183</v>
      </c>
      <c r="O2221" t="s">
        <v>3183</v>
      </c>
    </row>
    <row r="2222" spans="1:15" x14ac:dyDescent="0.25">
      <c r="A2222" t="str">
        <f t="shared" si="34"/>
        <v>3_WM_3_1</v>
      </c>
      <c r="B2222">
        <v>3</v>
      </c>
      <c r="C2222" t="s">
        <v>1708</v>
      </c>
      <c r="D2222">
        <v>3</v>
      </c>
      <c r="E2222">
        <v>1</v>
      </c>
      <c r="F2222">
        <v>49412.612894115657</v>
      </c>
      <c r="G2222">
        <v>1003.259235622388</v>
      </c>
      <c r="H2222">
        <v>806.707249086302</v>
      </c>
      <c r="I2222">
        <v>1809.9664847086899</v>
      </c>
      <c r="J2222">
        <v>2.0304000000000002</v>
      </c>
      <c r="K2222">
        <v>0.73499999999999999</v>
      </c>
      <c r="L2222">
        <v>3.2189000000000001</v>
      </c>
      <c r="M2222">
        <v>0.2</v>
      </c>
      <c r="N2222" t="s">
        <v>3183</v>
      </c>
      <c r="O2222" t="s">
        <v>3183</v>
      </c>
    </row>
    <row r="2223" spans="1:15" x14ac:dyDescent="0.25">
      <c r="A2223" t="str">
        <f t="shared" si="34"/>
        <v>3_WM_4_1</v>
      </c>
      <c r="B2223">
        <v>3</v>
      </c>
      <c r="C2223" t="s">
        <v>1708</v>
      </c>
      <c r="D2223">
        <v>4</v>
      </c>
      <c r="E2223">
        <v>1</v>
      </c>
      <c r="F2223">
        <v>65963.27248744489</v>
      </c>
      <c r="G2223">
        <v>1349.529833413309</v>
      </c>
      <c r="H2223">
        <v>1078.3232568759499</v>
      </c>
      <c r="I2223">
        <v>2427.8530902892589</v>
      </c>
      <c r="J2223">
        <v>2.0459000000000001</v>
      </c>
      <c r="K2223">
        <v>0.73799999999999999</v>
      </c>
      <c r="L2223">
        <v>3.2372999999999998</v>
      </c>
      <c r="M2223">
        <v>0.2</v>
      </c>
      <c r="N2223" t="s">
        <v>3183</v>
      </c>
      <c r="O2223" t="s">
        <v>3183</v>
      </c>
    </row>
    <row r="2224" spans="1:15" x14ac:dyDescent="0.25">
      <c r="A2224" t="str">
        <f t="shared" si="34"/>
        <v>4_WM_1_1</v>
      </c>
      <c r="B2224">
        <v>4</v>
      </c>
      <c r="C2224" t="s">
        <v>1708</v>
      </c>
      <c r="D2224">
        <v>1</v>
      </c>
      <c r="E2224">
        <v>1</v>
      </c>
      <c r="F2224">
        <v>26590.659663825329</v>
      </c>
      <c r="G2224">
        <v>549.72257716528293</v>
      </c>
      <c r="H2224">
        <v>367.3273817472857</v>
      </c>
      <c r="I2224">
        <v>917.04995891256863</v>
      </c>
      <c r="J2224">
        <v>2.0674000000000001</v>
      </c>
      <c r="K2224">
        <v>1.004</v>
      </c>
      <c r="L2224">
        <v>3.1735000000000002</v>
      </c>
      <c r="M2224">
        <v>0.2</v>
      </c>
      <c r="N2224" t="s">
        <v>3183</v>
      </c>
      <c r="O2224" t="s">
        <v>3183</v>
      </c>
    </row>
    <row r="2225" spans="1:15" x14ac:dyDescent="0.25">
      <c r="A2225" t="str">
        <f t="shared" si="34"/>
        <v>4_WM_2_1</v>
      </c>
      <c r="B2225">
        <v>4</v>
      </c>
      <c r="C2225" t="s">
        <v>1708</v>
      </c>
      <c r="D2225">
        <v>2</v>
      </c>
      <c r="E2225">
        <v>1</v>
      </c>
      <c r="F2225">
        <v>53034.597821973002</v>
      </c>
      <c r="G2225">
        <v>1077.073291090534</v>
      </c>
      <c r="H2225">
        <v>735.18294247723975</v>
      </c>
      <c r="I2225">
        <v>1812.256233567774</v>
      </c>
      <c r="J2225">
        <v>2.0308999999999999</v>
      </c>
      <c r="K2225">
        <v>1.006</v>
      </c>
      <c r="L2225">
        <v>3.1415000000000002</v>
      </c>
      <c r="M2225">
        <v>0.2</v>
      </c>
      <c r="N2225" t="s">
        <v>3183</v>
      </c>
      <c r="O2225" t="s">
        <v>3183</v>
      </c>
    </row>
    <row r="2226" spans="1:15" x14ac:dyDescent="0.25">
      <c r="A2226" t="str">
        <f t="shared" si="34"/>
        <v>4_WM_3_1</v>
      </c>
      <c r="B2226">
        <v>4</v>
      </c>
      <c r="C2226" t="s">
        <v>1708</v>
      </c>
      <c r="D2226">
        <v>3</v>
      </c>
      <c r="E2226">
        <v>1</v>
      </c>
      <c r="F2226">
        <v>79357.836149746028</v>
      </c>
      <c r="G2226">
        <v>1611.2582875722021</v>
      </c>
      <c r="H2226">
        <v>1105.1984567547579</v>
      </c>
      <c r="I2226">
        <v>2716.4567443269611</v>
      </c>
      <c r="J2226">
        <v>2.0304000000000002</v>
      </c>
      <c r="K2226">
        <v>1.0069999999999999</v>
      </c>
      <c r="L2226">
        <v>3.1465999999999998</v>
      </c>
      <c r="M2226">
        <v>0.2</v>
      </c>
      <c r="N2226" t="s">
        <v>3183</v>
      </c>
      <c r="O2226" t="s">
        <v>3183</v>
      </c>
    </row>
    <row r="2227" spans="1:15" x14ac:dyDescent="0.25">
      <c r="A2227" t="str">
        <f t="shared" si="34"/>
        <v>4_WM_4_1</v>
      </c>
      <c r="B2227">
        <v>4</v>
      </c>
      <c r="C2227" t="s">
        <v>1708</v>
      </c>
      <c r="D2227">
        <v>4</v>
      </c>
      <c r="E2227">
        <v>1</v>
      </c>
      <c r="F2227">
        <v>105938.5906423718</v>
      </c>
      <c r="G2227">
        <v>2167.3771356454822</v>
      </c>
      <c r="H2227">
        <v>1478.004222664194</v>
      </c>
      <c r="I2227">
        <v>3645.3813583096762</v>
      </c>
      <c r="J2227">
        <v>2.0459000000000001</v>
      </c>
      <c r="K2227">
        <v>1.0109999999999999</v>
      </c>
      <c r="L2227">
        <v>3.165</v>
      </c>
      <c r="M2227">
        <v>0.2</v>
      </c>
      <c r="N2227" t="s">
        <v>3183</v>
      </c>
      <c r="O2227" t="s">
        <v>3183</v>
      </c>
    </row>
    <row r="2228" spans="1:15" x14ac:dyDescent="0.25">
      <c r="A2228" t="str">
        <f t="shared" si="34"/>
        <v>5_WM_1_1</v>
      </c>
      <c r="B2228">
        <v>5</v>
      </c>
      <c r="C2228" t="s">
        <v>1708</v>
      </c>
      <c r="D2228">
        <v>1</v>
      </c>
      <c r="E2228">
        <v>1</v>
      </c>
      <c r="F2228">
        <v>36624.492222530796</v>
      </c>
      <c r="G2228">
        <v>757.15723139164527</v>
      </c>
      <c r="H2228">
        <v>466.4568928317351</v>
      </c>
      <c r="I2228">
        <v>1223.61412422338</v>
      </c>
      <c r="J2228">
        <v>2.0674000000000001</v>
      </c>
      <c r="K2228">
        <v>1.274</v>
      </c>
      <c r="L2228">
        <v>3.1410999999999998</v>
      </c>
      <c r="M2228">
        <v>0.2</v>
      </c>
      <c r="N2228" t="s">
        <v>3183</v>
      </c>
      <c r="O2228" t="s">
        <v>3183</v>
      </c>
    </row>
    <row r="2229" spans="1:15" x14ac:dyDescent="0.25">
      <c r="A2229" t="str">
        <f t="shared" si="34"/>
        <v>5_WM_2_1</v>
      </c>
      <c r="B2229">
        <v>5</v>
      </c>
      <c r="C2229" t="s">
        <v>1708</v>
      </c>
      <c r="D2229">
        <v>2</v>
      </c>
      <c r="E2229">
        <v>1</v>
      </c>
      <c r="F2229">
        <v>73046.898422694852</v>
      </c>
      <c r="G2229">
        <v>1483.500705561888</v>
      </c>
      <c r="H2229">
        <v>933.64059605842385</v>
      </c>
      <c r="I2229">
        <v>2417.1413016203119</v>
      </c>
      <c r="J2229">
        <v>2.0308999999999999</v>
      </c>
      <c r="K2229">
        <v>1.2769999999999999</v>
      </c>
      <c r="L2229">
        <v>3.1089000000000002</v>
      </c>
      <c r="M2229">
        <v>0.2</v>
      </c>
      <c r="N2229" t="s">
        <v>3183</v>
      </c>
      <c r="O2229" t="s">
        <v>3183</v>
      </c>
    </row>
    <row r="2230" spans="1:15" x14ac:dyDescent="0.25">
      <c r="A2230" t="str">
        <f t="shared" si="34"/>
        <v>5_WM_3_1</v>
      </c>
      <c r="B2230">
        <v>5</v>
      </c>
      <c r="C2230" t="s">
        <v>1708</v>
      </c>
      <c r="D2230">
        <v>3</v>
      </c>
      <c r="E2230">
        <v>1</v>
      </c>
      <c r="F2230">
        <v>109303.05940537641</v>
      </c>
      <c r="G2230">
        <v>2219.257339522017</v>
      </c>
      <c r="H2230">
        <v>1403.689664423214</v>
      </c>
      <c r="I2230">
        <v>3622.9470039452308</v>
      </c>
      <c r="J2230">
        <v>2.0304000000000002</v>
      </c>
      <c r="K2230">
        <v>1.28</v>
      </c>
      <c r="L2230">
        <v>3.1139000000000001</v>
      </c>
      <c r="M2230">
        <v>0.2</v>
      </c>
      <c r="N2230" t="s">
        <v>3183</v>
      </c>
      <c r="O2230" t="s">
        <v>3183</v>
      </c>
    </row>
    <row r="2231" spans="1:15" x14ac:dyDescent="0.25">
      <c r="A2231" t="str">
        <f t="shared" si="34"/>
        <v>5_WM_4_1</v>
      </c>
      <c r="B2231">
        <v>5</v>
      </c>
      <c r="C2231" t="s">
        <v>1708</v>
      </c>
      <c r="D2231">
        <v>4</v>
      </c>
      <c r="E2231">
        <v>1</v>
      </c>
      <c r="F2231">
        <v>145913.9087972987</v>
      </c>
      <c r="G2231">
        <v>2985.224437877655</v>
      </c>
      <c r="H2231">
        <v>1877.6851884524369</v>
      </c>
      <c r="I2231">
        <v>4862.9096263300926</v>
      </c>
      <c r="J2231">
        <v>2.0459000000000001</v>
      </c>
      <c r="K2231">
        <v>1.284</v>
      </c>
      <c r="L2231">
        <v>3.1322999999999999</v>
      </c>
      <c r="M2231">
        <v>0.2</v>
      </c>
      <c r="N2231" t="s">
        <v>3183</v>
      </c>
      <c r="O2231" t="s">
        <v>3183</v>
      </c>
    </row>
    <row r="2232" spans="1:15" x14ac:dyDescent="0.25">
      <c r="A2232" t="str">
        <f t="shared" si="34"/>
        <v>6_WM_1_1</v>
      </c>
      <c r="B2232">
        <v>6</v>
      </c>
      <c r="C2232" t="s">
        <v>1708</v>
      </c>
      <c r="D2232">
        <v>1</v>
      </c>
      <c r="E2232">
        <v>1</v>
      </c>
      <c r="F2232">
        <v>46658.324781236253</v>
      </c>
      <c r="G2232">
        <v>964.59188561800761</v>
      </c>
      <c r="H2232">
        <v>565.58640391618428</v>
      </c>
      <c r="I2232">
        <v>1530.1782895341919</v>
      </c>
      <c r="J2232">
        <v>2.0674000000000001</v>
      </c>
      <c r="K2232">
        <v>1.5449999999999999</v>
      </c>
      <c r="L2232">
        <v>3.1227</v>
      </c>
      <c r="M2232">
        <v>0.2</v>
      </c>
      <c r="N2232" t="s">
        <v>3183</v>
      </c>
      <c r="O2232" t="s">
        <v>3183</v>
      </c>
    </row>
    <row r="2233" spans="1:15" x14ac:dyDescent="0.25">
      <c r="A2233" t="str">
        <f t="shared" si="34"/>
        <v>6_WM_2_1</v>
      </c>
      <c r="B2233">
        <v>6</v>
      </c>
      <c r="C2233" t="s">
        <v>1708</v>
      </c>
      <c r="D2233">
        <v>2</v>
      </c>
      <c r="E2233">
        <v>1</v>
      </c>
      <c r="F2233">
        <v>93059.199023416732</v>
      </c>
      <c r="G2233">
        <v>1889.9281200332421</v>
      </c>
      <c r="H2233">
        <v>1132.098249639608</v>
      </c>
      <c r="I2233">
        <v>3022.0263696728489</v>
      </c>
      <c r="J2233">
        <v>2.0308999999999999</v>
      </c>
      <c r="K2233">
        <v>1.5489999999999999</v>
      </c>
      <c r="L2233">
        <v>3.0903</v>
      </c>
      <c r="M2233">
        <v>0.2</v>
      </c>
      <c r="N2233" t="s">
        <v>3183</v>
      </c>
      <c r="O2233" t="s">
        <v>3183</v>
      </c>
    </row>
    <row r="2234" spans="1:15" x14ac:dyDescent="0.25">
      <c r="A2234" t="str">
        <f t="shared" si="34"/>
        <v>6_WM_3_1</v>
      </c>
      <c r="B2234">
        <v>6</v>
      </c>
      <c r="C2234" t="s">
        <v>1708</v>
      </c>
      <c r="D2234">
        <v>3</v>
      </c>
      <c r="E2234">
        <v>1</v>
      </c>
      <c r="F2234">
        <v>139248.28266100679</v>
      </c>
      <c r="G2234">
        <v>2827.2563914718312</v>
      </c>
      <c r="H2234">
        <v>1702.1808720916699</v>
      </c>
      <c r="I2234">
        <v>4529.4372635635009</v>
      </c>
      <c r="J2234">
        <v>2.0304000000000002</v>
      </c>
      <c r="K2234">
        <v>1.552</v>
      </c>
      <c r="L2234">
        <v>3.0952000000000002</v>
      </c>
      <c r="M2234">
        <v>0.2</v>
      </c>
      <c r="N2234" t="s">
        <v>3183</v>
      </c>
      <c r="O2234" t="s">
        <v>3183</v>
      </c>
    </row>
    <row r="2235" spans="1:15" x14ac:dyDescent="0.25">
      <c r="A2235" t="str">
        <f t="shared" si="34"/>
        <v>6_WM_4_1</v>
      </c>
      <c r="B2235">
        <v>6</v>
      </c>
      <c r="C2235" t="s">
        <v>1708</v>
      </c>
      <c r="D2235">
        <v>4</v>
      </c>
      <c r="E2235">
        <v>1</v>
      </c>
      <c r="F2235">
        <v>185889.22695222561</v>
      </c>
      <c r="G2235">
        <v>3803.0717401098282</v>
      </c>
      <c r="H2235">
        <v>2277.3661542406812</v>
      </c>
      <c r="I2235">
        <v>6080.4378943505089</v>
      </c>
      <c r="J2235">
        <v>2.0459000000000001</v>
      </c>
      <c r="K2235">
        <v>1.5580000000000001</v>
      </c>
      <c r="L2235">
        <v>3.1137000000000001</v>
      </c>
      <c r="M2235">
        <v>0.2</v>
      </c>
      <c r="N2235" t="s">
        <v>3183</v>
      </c>
      <c r="O2235" t="s">
        <v>3183</v>
      </c>
    </row>
    <row r="2236" spans="1:15" x14ac:dyDescent="0.25">
      <c r="A2236" t="str">
        <f t="shared" si="34"/>
        <v>7_WM_1_1</v>
      </c>
      <c r="B2236">
        <v>7</v>
      </c>
      <c r="C2236" t="s">
        <v>1708</v>
      </c>
      <c r="D2236">
        <v>1</v>
      </c>
      <c r="E2236">
        <v>1</v>
      </c>
      <c r="F2236">
        <v>56692.157339941703</v>
      </c>
      <c r="G2236">
        <v>1172.0265398443701</v>
      </c>
      <c r="H2236">
        <v>664.71591500063357</v>
      </c>
      <c r="I2236">
        <v>1836.742454845004</v>
      </c>
      <c r="J2236">
        <v>2.0674000000000001</v>
      </c>
      <c r="K2236">
        <v>1.8160000000000001</v>
      </c>
      <c r="L2236">
        <v>3.1107</v>
      </c>
      <c r="M2236">
        <v>0.2</v>
      </c>
      <c r="N2236" t="s">
        <v>3183</v>
      </c>
      <c r="O2236" t="s">
        <v>3183</v>
      </c>
    </row>
    <row r="2237" spans="1:15" x14ac:dyDescent="0.25">
      <c r="A2237" t="str">
        <f t="shared" si="34"/>
        <v>7_WM_2_1</v>
      </c>
      <c r="B2237">
        <v>7</v>
      </c>
      <c r="C2237" t="s">
        <v>1708</v>
      </c>
      <c r="D2237">
        <v>2</v>
      </c>
      <c r="E2237">
        <v>1</v>
      </c>
      <c r="F2237">
        <v>113071.4996241386</v>
      </c>
      <c r="G2237">
        <v>2296.3555345045952</v>
      </c>
      <c r="H2237">
        <v>1330.5559032207921</v>
      </c>
      <c r="I2237">
        <v>3626.9114377253868</v>
      </c>
      <c r="J2237">
        <v>2.0308999999999999</v>
      </c>
      <c r="K2237">
        <v>1.82</v>
      </c>
      <c r="L2237">
        <v>3.0783</v>
      </c>
      <c r="M2237">
        <v>0.2</v>
      </c>
      <c r="N2237" t="s">
        <v>3183</v>
      </c>
      <c r="O2237" t="s">
        <v>3183</v>
      </c>
    </row>
    <row r="2238" spans="1:15" x14ac:dyDescent="0.25">
      <c r="A2238" t="str">
        <f t="shared" si="34"/>
        <v>7_WM_3_1</v>
      </c>
      <c r="B2238">
        <v>7</v>
      </c>
      <c r="C2238" t="s">
        <v>1708</v>
      </c>
      <c r="D2238">
        <v>3</v>
      </c>
      <c r="E2238">
        <v>1</v>
      </c>
      <c r="F2238">
        <v>169193.50591663711</v>
      </c>
      <c r="G2238">
        <v>3435.255443421644</v>
      </c>
      <c r="H2238">
        <v>2000.6720797601261</v>
      </c>
      <c r="I2238">
        <v>5435.9275231817701</v>
      </c>
      <c r="J2238">
        <v>2.0304000000000002</v>
      </c>
      <c r="K2238">
        <v>1.8240000000000001</v>
      </c>
      <c r="L2238">
        <v>3.0832000000000002</v>
      </c>
      <c r="M2238">
        <v>0.2</v>
      </c>
      <c r="N2238" t="s">
        <v>3183</v>
      </c>
      <c r="O2238" t="s">
        <v>3183</v>
      </c>
    </row>
    <row r="2239" spans="1:15" x14ac:dyDescent="0.25">
      <c r="A2239" t="str">
        <f t="shared" si="34"/>
        <v>7_WM_4_1</v>
      </c>
      <c r="B2239">
        <v>7</v>
      </c>
      <c r="C2239" t="s">
        <v>1708</v>
      </c>
      <c r="D2239">
        <v>4</v>
      </c>
      <c r="E2239">
        <v>1</v>
      </c>
      <c r="F2239">
        <v>225864.54510715249</v>
      </c>
      <c r="G2239">
        <v>4620.9190423420023</v>
      </c>
      <c r="H2239">
        <v>2677.0471200289248</v>
      </c>
      <c r="I2239">
        <v>7297.9661623709271</v>
      </c>
      <c r="J2239">
        <v>2.0459000000000001</v>
      </c>
      <c r="K2239">
        <v>1.831</v>
      </c>
      <c r="L2239">
        <v>3.1017000000000001</v>
      </c>
      <c r="M2239">
        <v>0.2</v>
      </c>
      <c r="N2239" t="s">
        <v>3183</v>
      </c>
      <c r="O2239" t="s">
        <v>3183</v>
      </c>
    </row>
    <row r="2240" spans="1:15" x14ac:dyDescent="0.25">
      <c r="A2240" t="str">
        <f t="shared" si="34"/>
        <v>8_WM_1_1</v>
      </c>
      <c r="B2240">
        <v>8</v>
      </c>
      <c r="C2240" t="s">
        <v>1708</v>
      </c>
      <c r="D2240">
        <v>1</v>
      </c>
      <c r="E2240">
        <v>1</v>
      </c>
      <c r="F2240">
        <v>68858.179317372065</v>
      </c>
      <c r="G2240">
        <v>1423.5410580938351</v>
      </c>
      <c r="H2240">
        <v>785.24838870558926</v>
      </c>
      <c r="I2240">
        <v>2208.7894467994238</v>
      </c>
      <c r="J2240">
        <v>2.0674000000000001</v>
      </c>
      <c r="K2240">
        <v>2.145</v>
      </c>
      <c r="L2240">
        <v>3.1013999999999999</v>
      </c>
      <c r="M2240">
        <v>0.2</v>
      </c>
      <c r="N2240" t="s">
        <v>3183</v>
      </c>
      <c r="O2240" t="s">
        <v>3183</v>
      </c>
    </row>
    <row r="2241" spans="1:15" x14ac:dyDescent="0.25">
      <c r="A2241" t="str">
        <f t="shared" si="34"/>
        <v>8_WM_2_1</v>
      </c>
      <c r="B2241">
        <v>8</v>
      </c>
      <c r="C2241" t="s">
        <v>1708</v>
      </c>
      <c r="D2241">
        <v>2</v>
      </c>
      <c r="E2241">
        <v>1</v>
      </c>
      <c r="F2241">
        <v>137336.41410251381</v>
      </c>
      <c r="G2241">
        <v>2789.1487745511108</v>
      </c>
      <c r="H2241">
        <v>1571.862368370641</v>
      </c>
      <c r="I2241">
        <v>4361.0111429217523</v>
      </c>
      <c r="J2241">
        <v>2.0308999999999999</v>
      </c>
      <c r="K2241">
        <v>2.15</v>
      </c>
      <c r="L2241">
        <v>3.069</v>
      </c>
      <c r="M2241">
        <v>0.2</v>
      </c>
      <c r="N2241" t="s">
        <v>3183</v>
      </c>
      <c r="O2241" t="s">
        <v>3183</v>
      </c>
    </row>
    <row r="2242" spans="1:15" x14ac:dyDescent="0.25">
      <c r="A2242" t="str">
        <f t="shared" si="34"/>
        <v>8_WM_3_1</v>
      </c>
      <c r="B2242">
        <v>8</v>
      </c>
      <c r="C2242" t="s">
        <v>1708</v>
      </c>
      <c r="D2242">
        <v>3</v>
      </c>
      <c r="E2242">
        <v>1</v>
      </c>
      <c r="F2242">
        <v>205502.08911408891</v>
      </c>
      <c r="G2242">
        <v>4172.4542939107941</v>
      </c>
      <c r="H2242">
        <v>2363.6102527206349</v>
      </c>
      <c r="I2242">
        <v>6536.064546631429</v>
      </c>
      <c r="J2242">
        <v>2.0304000000000002</v>
      </c>
      <c r="K2242">
        <v>2.1549999999999998</v>
      </c>
      <c r="L2242">
        <v>3.0737999999999999</v>
      </c>
      <c r="M2242">
        <v>0.2</v>
      </c>
      <c r="N2242" t="s">
        <v>3183</v>
      </c>
      <c r="O2242" t="s">
        <v>3183</v>
      </c>
    </row>
    <row r="2243" spans="1:15" x14ac:dyDescent="0.25">
      <c r="A2243" t="str">
        <f t="shared" si="34"/>
        <v>8_WM_4_1</v>
      </c>
      <c r="B2243">
        <v>8</v>
      </c>
      <c r="C2243" t="s">
        <v>1708</v>
      </c>
      <c r="D2243">
        <v>4</v>
      </c>
      <c r="E2243">
        <v>1</v>
      </c>
      <c r="F2243">
        <v>274334.61837000138</v>
      </c>
      <c r="G2243">
        <v>5612.5588962985112</v>
      </c>
      <c r="H2243">
        <v>3163.022839794176</v>
      </c>
      <c r="I2243">
        <v>8775.5817360926867</v>
      </c>
      <c r="J2243">
        <v>2.0459000000000001</v>
      </c>
      <c r="K2243">
        <v>2.1629999999999998</v>
      </c>
      <c r="L2243">
        <v>3.0922999999999998</v>
      </c>
      <c r="M2243">
        <v>0.2</v>
      </c>
      <c r="N2243" t="s">
        <v>3183</v>
      </c>
      <c r="O2243" t="s">
        <v>3183</v>
      </c>
    </row>
    <row r="2244" spans="1:15" x14ac:dyDescent="0.25">
      <c r="A2244" t="str">
        <f t="shared" si="34"/>
        <v>9_WM_1_1</v>
      </c>
      <c r="B2244">
        <v>9</v>
      </c>
      <c r="C2244" t="s">
        <v>1708</v>
      </c>
      <c r="D2244">
        <v>1</v>
      </c>
      <c r="E2244">
        <v>1</v>
      </c>
      <c r="F2244">
        <v>81141.741458413249</v>
      </c>
      <c r="G2244">
        <v>1660.776497829341</v>
      </c>
      <c r="H2244">
        <v>723.19113278743225</v>
      </c>
      <c r="I2244">
        <v>2383.967630616773</v>
      </c>
      <c r="J2244">
        <v>2.0468000000000002</v>
      </c>
      <c r="K2244">
        <v>1.976</v>
      </c>
      <c r="L2244">
        <v>2.6448</v>
      </c>
      <c r="M2244">
        <v>0.65</v>
      </c>
      <c r="N2244" t="s">
        <v>3183</v>
      </c>
      <c r="O2244" t="s">
        <v>3183</v>
      </c>
    </row>
    <row r="2245" spans="1:15" x14ac:dyDescent="0.25">
      <c r="A2245" t="str">
        <f t="shared" si="34"/>
        <v>9_WM_2_1</v>
      </c>
      <c r="B2245">
        <v>9</v>
      </c>
      <c r="C2245" t="s">
        <v>1708</v>
      </c>
      <c r="D2245">
        <v>2</v>
      </c>
      <c r="E2245">
        <v>1</v>
      </c>
      <c r="F2245">
        <v>161931.1661534544</v>
      </c>
      <c r="G2245">
        <v>3256.617197112188</v>
      </c>
      <c r="H2245">
        <v>1444.443688453194</v>
      </c>
      <c r="I2245">
        <v>4701.0608855653818</v>
      </c>
      <c r="J2245">
        <v>2.0110999999999999</v>
      </c>
      <c r="K2245">
        <v>1.976</v>
      </c>
      <c r="L2245">
        <v>2.6097000000000001</v>
      </c>
      <c r="M2245">
        <v>0.65</v>
      </c>
      <c r="N2245" t="s">
        <v>3183</v>
      </c>
      <c r="O2245" t="s">
        <v>3183</v>
      </c>
    </row>
    <row r="2246" spans="1:15" x14ac:dyDescent="0.25">
      <c r="A2246" t="str">
        <f t="shared" si="34"/>
        <v>9_WM_3_1</v>
      </c>
      <c r="B2246">
        <v>9</v>
      </c>
      <c r="C2246" t="s">
        <v>1708</v>
      </c>
      <c r="D2246">
        <v>3</v>
      </c>
      <c r="E2246">
        <v>1</v>
      </c>
      <c r="F2246">
        <v>242423.3795185081</v>
      </c>
      <c r="G2246">
        <v>4873.3760050600686</v>
      </c>
      <c r="H2246">
        <v>2171.0695852040308</v>
      </c>
      <c r="I2246">
        <v>7044.4455902640993</v>
      </c>
      <c r="J2246">
        <v>2.0103</v>
      </c>
      <c r="K2246">
        <v>1.9790000000000001</v>
      </c>
      <c r="L2246">
        <v>2.6116999999999999</v>
      </c>
      <c r="M2246">
        <v>0.65</v>
      </c>
      <c r="N2246" t="s">
        <v>3183</v>
      </c>
      <c r="O2246" t="s">
        <v>3183</v>
      </c>
    </row>
    <row r="2247" spans="1:15" x14ac:dyDescent="0.25">
      <c r="A2247" t="str">
        <f t="shared" si="34"/>
        <v>9_WM_4_1</v>
      </c>
      <c r="B2247">
        <v>9</v>
      </c>
      <c r="C2247" t="s">
        <v>1708</v>
      </c>
      <c r="D2247">
        <v>4</v>
      </c>
      <c r="E2247">
        <v>1</v>
      </c>
      <c r="F2247">
        <v>323441.75436098158</v>
      </c>
      <c r="G2247">
        <v>6549.0074565842078</v>
      </c>
      <c r="H2247">
        <v>2908.712232217365</v>
      </c>
      <c r="I2247">
        <v>9457.7196888015733</v>
      </c>
      <c r="J2247">
        <v>2.0247999999999999</v>
      </c>
      <c r="K2247">
        <v>1.99</v>
      </c>
      <c r="L2247">
        <v>2.6303000000000001</v>
      </c>
      <c r="M2247">
        <v>0.65</v>
      </c>
      <c r="N2247" t="s">
        <v>3183</v>
      </c>
      <c r="O2247" t="s">
        <v>3183</v>
      </c>
    </row>
    <row r="2248" spans="1:15" x14ac:dyDescent="0.25">
      <c r="A2248" t="str">
        <f t="shared" ref="A2248:A2311" si="35">B2248&amp;"_"&amp;C2248&amp;"_"&amp;D2248&amp;"_"&amp;E2248</f>
        <v>10_WM_1_1</v>
      </c>
      <c r="B2248">
        <v>10</v>
      </c>
      <c r="C2248" t="s">
        <v>1708</v>
      </c>
      <c r="D2248">
        <v>1</v>
      </c>
      <c r="E2248">
        <v>1</v>
      </c>
      <c r="F2248">
        <v>95040.004263874347</v>
      </c>
      <c r="G2248">
        <v>1945.240545717633</v>
      </c>
      <c r="H2248">
        <v>809.67604042354401</v>
      </c>
      <c r="I2248">
        <v>2754.916586141177</v>
      </c>
      <c r="J2248">
        <v>2.0468000000000002</v>
      </c>
      <c r="K2248">
        <v>2.2120000000000002</v>
      </c>
      <c r="L2248">
        <v>2.6484000000000001</v>
      </c>
      <c r="M2248">
        <v>0.65</v>
      </c>
      <c r="N2248" t="s">
        <v>3183</v>
      </c>
      <c r="O2248" t="s">
        <v>3183</v>
      </c>
    </row>
    <row r="2249" spans="1:15" x14ac:dyDescent="0.25">
      <c r="A2249" t="str">
        <f t="shared" si="35"/>
        <v>10_WM_2_1</v>
      </c>
      <c r="B2249">
        <v>10</v>
      </c>
      <c r="C2249" t="s">
        <v>1708</v>
      </c>
      <c r="D2249">
        <v>2</v>
      </c>
      <c r="E2249">
        <v>1</v>
      </c>
      <c r="F2249">
        <v>189667.34562341261</v>
      </c>
      <c r="G2249">
        <v>3814.4228449666471</v>
      </c>
      <c r="H2249">
        <v>1617.081978942291</v>
      </c>
      <c r="I2249">
        <v>5431.5048239089383</v>
      </c>
      <c r="J2249">
        <v>2.0110999999999999</v>
      </c>
      <c r="K2249">
        <v>2.2120000000000002</v>
      </c>
      <c r="L2249">
        <v>2.6132</v>
      </c>
      <c r="M2249">
        <v>0.65</v>
      </c>
      <c r="N2249" t="s">
        <v>3183</v>
      </c>
      <c r="O2249" t="s">
        <v>3183</v>
      </c>
    </row>
    <row r="2250" spans="1:15" x14ac:dyDescent="0.25">
      <c r="A2250" t="str">
        <f t="shared" si="35"/>
        <v>10_WM_3_1</v>
      </c>
      <c r="B2250">
        <v>10</v>
      </c>
      <c r="C2250" t="s">
        <v>1708</v>
      </c>
      <c r="D2250">
        <v>3</v>
      </c>
      <c r="E2250">
        <v>1</v>
      </c>
      <c r="F2250">
        <v>283946.56817798573</v>
      </c>
      <c r="G2250">
        <v>5708.106185245646</v>
      </c>
      <c r="H2250">
        <v>2430.6782838910972</v>
      </c>
      <c r="I2250">
        <v>8138.7844691367427</v>
      </c>
      <c r="J2250">
        <v>2.0103</v>
      </c>
      <c r="K2250">
        <v>2.2160000000000002</v>
      </c>
      <c r="L2250">
        <v>2.6152000000000002</v>
      </c>
      <c r="M2250">
        <v>0.65</v>
      </c>
      <c r="N2250" t="s">
        <v>3183</v>
      </c>
      <c r="O2250" t="s">
        <v>3183</v>
      </c>
    </row>
    <row r="2251" spans="1:15" x14ac:dyDescent="0.25">
      <c r="A2251" t="str">
        <f t="shared" si="35"/>
        <v>10_WM_4_1</v>
      </c>
      <c r="B2251">
        <v>10</v>
      </c>
      <c r="C2251" t="s">
        <v>1708</v>
      </c>
      <c r="D2251">
        <v>4</v>
      </c>
      <c r="E2251">
        <v>1</v>
      </c>
      <c r="F2251">
        <v>378842.07512772572</v>
      </c>
      <c r="G2251">
        <v>7670.7460970246648</v>
      </c>
      <c r="H2251">
        <v>3256.4892349691481</v>
      </c>
      <c r="I2251">
        <v>10927.23533199381</v>
      </c>
      <c r="J2251">
        <v>2.0247999999999999</v>
      </c>
      <c r="K2251">
        <v>2.2269999999999999</v>
      </c>
      <c r="L2251">
        <v>2.6335000000000002</v>
      </c>
      <c r="M2251">
        <v>0.65</v>
      </c>
      <c r="N2251" t="s">
        <v>3183</v>
      </c>
      <c r="O2251" t="s">
        <v>3183</v>
      </c>
    </row>
    <row r="2252" spans="1:15" x14ac:dyDescent="0.25">
      <c r="A2252" t="str">
        <f t="shared" si="35"/>
        <v>11_WM_1_1</v>
      </c>
      <c r="B2252">
        <v>11</v>
      </c>
      <c r="C2252" t="s">
        <v>1708</v>
      </c>
      <c r="D2252">
        <v>1</v>
      </c>
      <c r="E2252">
        <v>1</v>
      </c>
      <c r="F2252">
        <v>116605.5823756969</v>
      </c>
      <c r="G2252">
        <v>2386.636116560464</v>
      </c>
      <c r="H2252">
        <v>943.80093955412394</v>
      </c>
      <c r="I2252">
        <v>3330.4370561145879</v>
      </c>
      <c r="J2252">
        <v>2.0468000000000002</v>
      </c>
      <c r="K2252">
        <v>2.5790000000000002</v>
      </c>
      <c r="L2252">
        <v>2.6520999999999999</v>
      </c>
      <c r="M2252">
        <v>0.65</v>
      </c>
      <c r="N2252" t="s">
        <v>3183</v>
      </c>
      <c r="O2252" t="s">
        <v>3183</v>
      </c>
    </row>
    <row r="2253" spans="1:15" x14ac:dyDescent="0.25">
      <c r="A2253" t="str">
        <f t="shared" si="35"/>
        <v>11_WM_2_1</v>
      </c>
      <c r="B2253">
        <v>11</v>
      </c>
      <c r="C2253" t="s">
        <v>1708</v>
      </c>
      <c r="D2253">
        <v>2</v>
      </c>
      <c r="E2253">
        <v>1</v>
      </c>
      <c r="F2253">
        <v>232704.86428710341</v>
      </c>
      <c r="G2253">
        <v>4679.9555693366574</v>
      </c>
      <c r="H2253">
        <v>1884.8176328363991</v>
      </c>
      <c r="I2253">
        <v>6564.7732021730571</v>
      </c>
      <c r="J2253">
        <v>2.0110999999999999</v>
      </c>
      <c r="K2253">
        <v>2.5779999999999998</v>
      </c>
      <c r="L2253">
        <v>2.6168999999999998</v>
      </c>
      <c r="M2253">
        <v>0.65</v>
      </c>
      <c r="N2253" t="s">
        <v>3183</v>
      </c>
      <c r="O2253" t="s">
        <v>3183</v>
      </c>
    </row>
    <row r="2254" spans="1:15" x14ac:dyDescent="0.25">
      <c r="A2254" t="str">
        <f t="shared" si="35"/>
        <v>11_WM_3_1</v>
      </c>
      <c r="B2254">
        <v>11</v>
      </c>
      <c r="C2254" t="s">
        <v>1708</v>
      </c>
      <c r="D2254">
        <v>3</v>
      </c>
      <c r="E2254">
        <v>1</v>
      </c>
      <c r="F2254">
        <v>348377.03556964069</v>
      </c>
      <c r="G2254">
        <v>7003.3356074446883</v>
      </c>
      <c r="H2254">
        <v>2833.2917742278182</v>
      </c>
      <c r="I2254">
        <v>9836.6273816725061</v>
      </c>
      <c r="J2254">
        <v>2.0103</v>
      </c>
      <c r="K2254">
        <v>2.5830000000000002</v>
      </c>
      <c r="L2254">
        <v>2.6189</v>
      </c>
      <c r="M2254">
        <v>0.65</v>
      </c>
      <c r="N2254" t="s">
        <v>3183</v>
      </c>
      <c r="O2254" t="s">
        <v>3183</v>
      </c>
    </row>
    <row r="2255" spans="1:15" x14ac:dyDescent="0.25">
      <c r="A2255" t="str">
        <f t="shared" si="35"/>
        <v>11_WM_4_1</v>
      </c>
      <c r="B2255">
        <v>11</v>
      </c>
      <c r="C2255" t="s">
        <v>1708</v>
      </c>
      <c r="D2255">
        <v>4</v>
      </c>
      <c r="E2255">
        <v>1</v>
      </c>
      <c r="F2255">
        <v>464805.33266850212</v>
      </c>
      <c r="G2255">
        <v>9411.3191895094969</v>
      </c>
      <c r="H2255">
        <v>3795.8383155079282</v>
      </c>
      <c r="I2255">
        <v>13207.157505017431</v>
      </c>
      <c r="J2255">
        <v>2.0247999999999999</v>
      </c>
      <c r="K2255">
        <v>2.5960000000000001</v>
      </c>
      <c r="L2255">
        <v>2.637</v>
      </c>
      <c r="M2255">
        <v>0.65</v>
      </c>
      <c r="N2255" t="s">
        <v>3183</v>
      </c>
      <c r="O2255" t="s">
        <v>3183</v>
      </c>
    </row>
    <row r="2256" spans="1:15" x14ac:dyDescent="0.25">
      <c r="A2256" t="str">
        <f t="shared" si="35"/>
        <v>12_WM_1_1</v>
      </c>
      <c r="B2256">
        <v>12</v>
      </c>
      <c r="C2256" t="s">
        <v>1708</v>
      </c>
      <c r="D2256">
        <v>1</v>
      </c>
      <c r="E2256">
        <v>1</v>
      </c>
      <c r="F2256">
        <v>141681.83599409519</v>
      </c>
      <c r="G2256">
        <v>2899.8867803311982</v>
      </c>
      <c r="H2256">
        <v>1099.9135270667659</v>
      </c>
      <c r="I2256">
        <v>3999.8003073979639</v>
      </c>
      <c r="J2256">
        <v>2.0468000000000002</v>
      </c>
      <c r="K2256">
        <v>3.0049999999999999</v>
      </c>
      <c r="L2256">
        <v>2.6551999999999998</v>
      </c>
      <c r="M2256">
        <v>0.65</v>
      </c>
      <c r="N2256" t="s">
        <v>3183</v>
      </c>
      <c r="O2256" t="s">
        <v>3183</v>
      </c>
    </row>
    <row r="2257" spans="1:15" x14ac:dyDescent="0.25">
      <c r="A2257" t="str">
        <f t="shared" si="35"/>
        <v>12_WM_2_1</v>
      </c>
      <c r="B2257">
        <v>12</v>
      </c>
      <c r="C2257" t="s">
        <v>1708</v>
      </c>
      <c r="D2257">
        <v>2</v>
      </c>
      <c r="E2257">
        <v>1</v>
      </c>
      <c r="F2257">
        <v>282748.49064023228</v>
      </c>
      <c r="G2257">
        <v>5686.3889697669028</v>
      </c>
      <c r="H2257">
        <v>2196.44437753282</v>
      </c>
      <c r="I2257">
        <v>7882.8333472997228</v>
      </c>
      <c r="J2257">
        <v>2.0110999999999999</v>
      </c>
      <c r="K2257">
        <v>3.0049999999999999</v>
      </c>
      <c r="L2257">
        <v>2.6198999999999999</v>
      </c>
      <c r="M2257">
        <v>0.65</v>
      </c>
      <c r="N2257" t="s">
        <v>3183</v>
      </c>
      <c r="O2257" t="s">
        <v>3183</v>
      </c>
    </row>
    <row r="2258" spans="1:15" x14ac:dyDescent="0.25">
      <c r="A2258" t="str">
        <f t="shared" si="35"/>
        <v>12_WM_3_1</v>
      </c>
      <c r="B2258">
        <v>12</v>
      </c>
      <c r="C2258" t="s">
        <v>1708</v>
      </c>
      <c r="D2258">
        <v>3</v>
      </c>
      <c r="E2258">
        <v>1</v>
      </c>
      <c r="F2258">
        <v>423296.18369947199</v>
      </c>
      <c r="G2258">
        <v>8509.4163309319447</v>
      </c>
      <c r="H2258">
        <v>3301.9074760951489</v>
      </c>
      <c r="I2258">
        <v>11811.323807027091</v>
      </c>
      <c r="J2258">
        <v>2.0103</v>
      </c>
      <c r="K2258">
        <v>3.01</v>
      </c>
      <c r="L2258">
        <v>2.6219000000000001</v>
      </c>
      <c r="M2258">
        <v>0.65</v>
      </c>
      <c r="N2258" t="s">
        <v>3183</v>
      </c>
      <c r="O2258" t="s">
        <v>3183</v>
      </c>
    </row>
    <row r="2259" spans="1:15" x14ac:dyDescent="0.25">
      <c r="A2259" t="str">
        <f t="shared" si="35"/>
        <v>12_WM_4_1</v>
      </c>
      <c r="B2259">
        <v>12</v>
      </c>
      <c r="C2259" t="s">
        <v>1708</v>
      </c>
      <c r="D2259">
        <v>4</v>
      </c>
      <c r="E2259">
        <v>1</v>
      </c>
      <c r="F2259">
        <v>564762.60887870716</v>
      </c>
      <c r="G2259">
        <v>11435.24139007325</v>
      </c>
      <c r="H2259">
        <v>4423.6052781022454</v>
      </c>
      <c r="I2259">
        <v>15858.8466681755</v>
      </c>
      <c r="J2259">
        <v>2.0247999999999999</v>
      </c>
      <c r="K2259">
        <v>3.0259999999999998</v>
      </c>
      <c r="L2259">
        <v>2.6398000000000001</v>
      </c>
      <c r="M2259">
        <v>0.65</v>
      </c>
      <c r="N2259" t="s">
        <v>3183</v>
      </c>
      <c r="O2259" t="s">
        <v>3183</v>
      </c>
    </row>
    <row r="2260" spans="1:15" x14ac:dyDescent="0.25">
      <c r="A2260" t="str">
        <f t="shared" si="35"/>
        <v>13_WM_1_1</v>
      </c>
      <c r="B2260">
        <v>13</v>
      </c>
      <c r="C2260" t="s">
        <v>1708</v>
      </c>
      <c r="D2260">
        <v>1</v>
      </c>
      <c r="E2260">
        <v>1</v>
      </c>
      <c r="F2260">
        <v>166758.0896124935</v>
      </c>
      <c r="G2260">
        <v>3413.137444101932</v>
      </c>
      <c r="H2260">
        <v>1256.0261145794079</v>
      </c>
      <c r="I2260">
        <v>4669.1635586813409</v>
      </c>
      <c r="J2260">
        <v>2.0468000000000002</v>
      </c>
      <c r="K2260">
        <v>3.4319999999999999</v>
      </c>
      <c r="L2260">
        <v>2.6573000000000002</v>
      </c>
      <c r="M2260">
        <v>0.65</v>
      </c>
      <c r="N2260" t="s">
        <v>3183</v>
      </c>
      <c r="O2260" t="s">
        <v>3183</v>
      </c>
    </row>
    <row r="2261" spans="1:15" x14ac:dyDescent="0.25">
      <c r="A2261" t="str">
        <f t="shared" si="35"/>
        <v>13_WM_2_1</v>
      </c>
      <c r="B2261">
        <v>13</v>
      </c>
      <c r="C2261" t="s">
        <v>1708</v>
      </c>
      <c r="D2261">
        <v>2</v>
      </c>
      <c r="E2261">
        <v>1</v>
      </c>
      <c r="F2261">
        <v>332792.11699336121</v>
      </c>
      <c r="G2261">
        <v>6692.8223701971492</v>
      </c>
      <c r="H2261">
        <v>2508.0711222292398</v>
      </c>
      <c r="I2261">
        <v>9200.8934924263885</v>
      </c>
      <c r="J2261">
        <v>2.0110999999999999</v>
      </c>
      <c r="K2261">
        <v>3.431</v>
      </c>
      <c r="L2261">
        <v>2.6219999999999999</v>
      </c>
      <c r="M2261">
        <v>0.65</v>
      </c>
      <c r="N2261" t="s">
        <v>3183</v>
      </c>
      <c r="O2261" t="s">
        <v>3183</v>
      </c>
    </row>
    <row r="2262" spans="1:15" x14ac:dyDescent="0.25">
      <c r="A2262" t="str">
        <f t="shared" si="35"/>
        <v>13_WM_3_1</v>
      </c>
      <c r="B2262">
        <v>13</v>
      </c>
      <c r="C2262" t="s">
        <v>1708</v>
      </c>
      <c r="D2262">
        <v>3</v>
      </c>
      <c r="E2262">
        <v>1</v>
      </c>
      <c r="F2262">
        <v>498215.33182930318</v>
      </c>
      <c r="G2262">
        <v>10015.4970544192</v>
      </c>
      <c r="H2262">
        <v>3770.5231779624801</v>
      </c>
      <c r="I2262">
        <v>13786.020232381679</v>
      </c>
      <c r="J2262">
        <v>2.0103</v>
      </c>
      <c r="K2262">
        <v>3.4369999999999998</v>
      </c>
      <c r="L2262">
        <v>2.6240000000000001</v>
      </c>
      <c r="M2262">
        <v>0.65</v>
      </c>
      <c r="N2262" t="s">
        <v>3183</v>
      </c>
      <c r="O2262" t="s">
        <v>3183</v>
      </c>
    </row>
    <row r="2263" spans="1:15" x14ac:dyDescent="0.25">
      <c r="A2263" t="str">
        <f t="shared" si="35"/>
        <v>13_WM_4_1</v>
      </c>
      <c r="B2263">
        <v>13</v>
      </c>
      <c r="C2263" t="s">
        <v>1708</v>
      </c>
      <c r="D2263">
        <v>4</v>
      </c>
      <c r="E2263">
        <v>1</v>
      </c>
      <c r="F2263">
        <v>664719.88508891221</v>
      </c>
      <c r="G2263">
        <v>13459.16359063701</v>
      </c>
      <c r="H2263">
        <v>5051.3722406965626</v>
      </c>
      <c r="I2263">
        <v>18510.535831333571</v>
      </c>
      <c r="J2263">
        <v>2.0247999999999999</v>
      </c>
      <c r="K2263">
        <v>3.4550000000000001</v>
      </c>
      <c r="L2263">
        <v>2.6417000000000002</v>
      </c>
      <c r="M2263">
        <v>0.65</v>
      </c>
      <c r="N2263" t="s">
        <v>3183</v>
      </c>
      <c r="O2263" t="s">
        <v>3183</v>
      </c>
    </row>
    <row r="2264" spans="1:15" x14ac:dyDescent="0.25">
      <c r="A2264" t="str">
        <f t="shared" si="35"/>
        <v>14_WM_1_1</v>
      </c>
      <c r="B2264">
        <v>14</v>
      </c>
      <c r="C2264" t="s">
        <v>1708</v>
      </c>
      <c r="D2264">
        <v>1</v>
      </c>
      <c r="E2264">
        <v>1</v>
      </c>
      <c r="F2264">
        <v>191834.34323089189</v>
      </c>
      <c r="G2264">
        <v>3926.3881078726658</v>
      </c>
      <c r="H2264">
        <v>1412.1387020920511</v>
      </c>
      <c r="I2264">
        <v>5338.5268099647164</v>
      </c>
      <c r="J2264">
        <v>2.0468000000000002</v>
      </c>
      <c r="K2264">
        <v>3.8580000000000001</v>
      </c>
      <c r="L2264">
        <v>2.6589</v>
      </c>
      <c r="M2264">
        <v>0.65</v>
      </c>
      <c r="N2264" t="s">
        <v>3183</v>
      </c>
      <c r="O2264" t="s">
        <v>3183</v>
      </c>
    </row>
    <row r="2265" spans="1:15" x14ac:dyDescent="0.25">
      <c r="A2265" t="str">
        <f t="shared" si="35"/>
        <v>14_WM_2_1</v>
      </c>
      <c r="B2265">
        <v>14</v>
      </c>
      <c r="C2265" t="s">
        <v>1708</v>
      </c>
      <c r="D2265">
        <v>2</v>
      </c>
      <c r="E2265">
        <v>1</v>
      </c>
      <c r="F2265">
        <v>382835.74334649002</v>
      </c>
      <c r="G2265">
        <v>7699.2557706273947</v>
      </c>
      <c r="H2265">
        <v>2819.6978669256609</v>
      </c>
      <c r="I2265">
        <v>10518.953637553061</v>
      </c>
      <c r="J2265">
        <v>2.0110999999999999</v>
      </c>
      <c r="K2265">
        <v>3.8570000000000002</v>
      </c>
      <c r="L2265">
        <v>2.6234999999999999</v>
      </c>
      <c r="M2265">
        <v>0.65</v>
      </c>
      <c r="N2265" t="s">
        <v>3183</v>
      </c>
      <c r="O2265" t="s">
        <v>3183</v>
      </c>
    </row>
    <row r="2266" spans="1:15" x14ac:dyDescent="0.25">
      <c r="A2266" t="str">
        <f t="shared" si="35"/>
        <v>14_WM_3_1</v>
      </c>
      <c r="B2266">
        <v>14</v>
      </c>
      <c r="C2266" t="s">
        <v>1708</v>
      </c>
      <c r="D2266">
        <v>3</v>
      </c>
      <c r="E2266">
        <v>1</v>
      </c>
      <c r="F2266">
        <v>573134.47995913448</v>
      </c>
      <c r="G2266">
        <v>11521.577777906459</v>
      </c>
      <c r="H2266">
        <v>4239.1388798298121</v>
      </c>
      <c r="I2266">
        <v>15760.71665773627</v>
      </c>
      <c r="J2266">
        <v>2.0103</v>
      </c>
      <c r="K2266">
        <v>3.8639999999999999</v>
      </c>
      <c r="L2266">
        <v>2.6255000000000002</v>
      </c>
      <c r="M2266">
        <v>0.65</v>
      </c>
      <c r="N2266" t="s">
        <v>3183</v>
      </c>
      <c r="O2266" t="s">
        <v>3183</v>
      </c>
    </row>
    <row r="2267" spans="1:15" x14ac:dyDescent="0.25">
      <c r="A2267" t="str">
        <f t="shared" si="35"/>
        <v>14_WM_4_1</v>
      </c>
      <c r="B2267">
        <v>14</v>
      </c>
      <c r="C2267" t="s">
        <v>1708</v>
      </c>
      <c r="D2267">
        <v>4</v>
      </c>
      <c r="E2267">
        <v>1</v>
      </c>
      <c r="F2267">
        <v>764677.16129911738</v>
      </c>
      <c r="G2267">
        <v>15483.08579120077</v>
      </c>
      <c r="H2267">
        <v>5679.1392032908807</v>
      </c>
      <c r="I2267">
        <v>21162.224994491651</v>
      </c>
      <c r="J2267">
        <v>2.0247999999999999</v>
      </c>
      <c r="K2267">
        <v>3.8849999999999998</v>
      </c>
      <c r="L2267">
        <v>2.6432000000000002</v>
      </c>
      <c r="M2267">
        <v>0.65</v>
      </c>
      <c r="N2267" t="s">
        <v>3183</v>
      </c>
      <c r="O2267" t="s">
        <v>3183</v>
      </c>
    </row>
    <row r="2268" spans="1:15" x14ac:dyDescent="0.25">
      <c r="A2268" t="str">
        <f t="shared" si="35"/>
        <v>15_WM_1_1</v>
      </c>
      <c r="B2268">
        <v>15</v>
      </c>
      <c r="C2268" t="s">
        <v>1708</v>
      </c>
      <c r="D2268">
        <v>1</v>
      </c>
      <c r="E2268">
        <v>1</v>
      </c>
      <c r="F2268">
        <v>233210.1617012491</v>
      </c>
      <c r="G2268">
        <v>4773.2517030943764</v>
      </c>
      <c r="H2268">
        <v>1670.127579108248</v>
      </c>
      <c r="I2268">
        <v>6443.3792822026244</v>
      </c>
      <c r="J2268">
        <v>2.0468000000000002</v>
      </c>
      <c r="K2268">
        <v>4.5629999999999997</v>
      </c>
      <c r="L2268">
        <v>2.6608999999999998</v>
      </c>
      <c r="M2268">
        <v>0.65</v>
      </c>
      <c r="N2268" t="s">
        <v>3183</v>
      </c>
      <c r="O2268" t="s">
        <v>3183</v>
      </c>
    </row>
    <row r="2269" spans="1:15" x14ac:dyDescent="0.25">
      <c r="A2269" t="str">
        <f t="shared" si="35"/>
        <v>15_WM_2_1</v>
      </c>
      <c r="B2269">
        <v>15</v>
      </c>
      <c r="C2269" t="s">
        <v>1708</v>
      </c>
      <c r="D2269">
        <v>2</v>
      </c>
      <c r="E2269">
        <v>1</v>
      </c>
      <c r="F2269">
        <v>465407.72682915273</v>
      </c>
      <c r="G2269">
        <v>9359.8708813372978</v>
      </c>
      <c r="H2269">
        <v>3334.686665672798</v>
      </c>
      <c r="I2269">
        <v>12694.557547010099</v>
      </c>
      <c r="J2269">
        <v>2.0110999999999999</v>
      </c>
      <c r="K2269">
        <v>4.5620000000000003</v>
      </c>
      <c r="L2269">
        <v>2.6255000000000002</v>
      </c>
      <c r="M2269">
        <v>0.65</v>
      </c>
      <c r="N2269" t="s">
        <v>3183</v>
      </c>
      <c r="O2269" t="s">
        <v>3183</v>
      </c>
    </row>
    <row r="2270" spans="1:15" x14ac:dyDescent="0.25">
      <c r="A2270" t="str">
        <f t="shared" si="35"/>
        <v>15_WM_3_1</v>
      </c>
      <c r="B2270">
        <v>15</v>
      </c>
      <c r="C2270" t="s">
        <v>1708</v>
      </c>
      <c r="D2270">
        <v>3</v>
      </c>
      <c r="E2270">
        <v>1</v>
      </c>
      <c r="F2270">
        <v>696751.07437335607</v>
      </c>
      <c r="G2270">
        <v>14006.610971660441</v>
      </c>
      <c r="H2270">
        <v>5013.5648284556364</v>
      </c>
      <c r="I2270">
        <v>19020.175800116071</v>
      </c>
      <c r="J2270">
        <v>2.0103</v>
      </c>
      <c r="K2270">
        <v>4.57</v>
      </c>
      <c r="L2270">
        <v>2.6274999999999999</v>
      </c>
      <c r="M2270">
        <v>0.65</v>
      </c>
      <c r="N2270" t="s">
        <v>3183</v>
      </c>
      <c r="O2270" t="s">
        <v>3183</v>
      </c>
    </row>
    <row r="2271" spans="1:15" x14ac:dyDescent="0.25">
      <c r="A2271" t="str">
        <f t="shared" si="35"/>
        <v>15_WM_4_1</v>
      </c>
      <c r="B2271">
        <v>15</v>
      </c>
      <c r="C2271" t="s">
        <v>1708</v>
      </c>
      <c r="D2271">
        <v>4</v>
      </c>
      <c r="E2271">
        <v>1</v>
      </c>
      <c r="F2271">
        <v>929606.66704595578</v>
      </c>
      <c r="G2271">
        <v>18822.557422130969</v>
      </c>
      <c r="H2271">
        <v>6716.5756860758556</v>
      </c>
      <c r="I2271">
        <v>25539.133108206821</v>
      </c>
      <c r="J2271">
        <v>2.0247999999999999</v>
      </c>
      <c r="K2271">
        <v>4.5940000000000003</v>
      </c>
      <c r="L2271">
        <v>2.6450999999999998</v>
      </c>
      <c r="M2271">
        <v>0.65</v>
      </c>
      <c r="N2271" t="s">
        <v>3183</v>
      </c>
      <c r="O2271" t="s">
        <v>3183</v>
      </c>
    </row>
    <row r="2272" spans="1:15" x14ac:dyDescent="0.25">
      <c r="A2272" t="str">
        <f t="shared" si="35"/>
        <v>16_WM_1_1</v>
      </c>
      <c r="B2272">
        <v>16</v>
      </c>
      <c r="C2272" t="s">
        <v>1708</v>
      </c>
      <c r="D2272">
        <v>1</v>
      </c>
      <c r="E2272">
        <v>1</v>
      </c>
      <c r="F2272">
        <v>278798.79077949713</v>
      </c>
      <c r="G2272">
        <v>5706.3414098295716</v>
      </c>
      <c r="H2272">
        <v>1953.7687592368511</v>
      </c>
      <c r="I2272">
        <v>7660.1101690664218</v>
      </c>
      <c r="J2272">
        <v>2.0468000000000002</v>
      </c>
      <c r="K2272">
        <v>5.3380000000000001</v>
      </c>
      <c r="L2272">
        <v>2.6621999999999999</v>
      </c>
      <c r="M2272">
        <v>0.65</v>
      </c>
      <c r="N2272" t="s">
        <v>3183</v>
      </c>
      <c r="O2272" t="s">
        <v>3183</v>
      </c>
    </row>
    <row r="2273" spans="1:15" x14ac:dyDescent="0.25">
      <c r="A2273" t="str">
        <f t="shared" si="35"/>
        <v>16_WM_2_1</v>
      </c>
      <c r="B2273">
        <v>16</v>
      </c>
      <c r="C2273" t="s">
        <v>1708</v>
      </c>
      <c r="D2273">
        <v>2</v>
      </c>
      <c r="E2273">
        <v>1</v>
      </c>
      <c r="F2273">
        <v>556387.03953914088</v>
      </c>
      <c r="G2273">
        <v>11189.566803319491</v>
      </c>
      <c r="H2273">
        <v>3900.881737022632</v>
      </c>
      <c r="I2273">
        <v>15090.44854034212</v>
      </c>
      <c r="J2273">
        <v>2.0110999999999999</v>
      </c>
      <c r="K2273">
        <v>5.3360000000000003</v>
      </c>
      <c r="L2273">
        <v>2.6267999999999998</v>
      </c>
      <c r="M2273">
        <v>0.65</v>
      </c>
      <c r="N2273" t="s">
        <v>3183</v>
      </c>
      <c r="O2273" t="s">
        <v>3183</v>
      </c>
    </row>
    <row r="2274" spans="1:15" x14ac:dyDescent="0.25">
      <c r="A2274" t="str">
        <f t="shared" si="35"/>
        <v>16_WM_3_1</v>
      </c>
      <c r="B2274">
        <v>16</v>
      </c>
      <c r="C2274" t="s">
        <v>1708</v>
      </c>
      <c r="D2274">
        <v>3</v>
      </c>
      <c r="E2274">
        <v>1</v>
      </c>
      <c r="F2274">
        <v>832954.08567338937</v>
      </c>
      <c r="G2274">
        <v>16744.665726960269</v>
      </c>
      <c r="H2274">
        <v>5864.9933572005048</v>
      </c>
      <c r="I2274">
        <v>22609.659084160779</v>
      </c>
      <c r="J2274">
        <v>2.0103</v>
      </c>
      <c r="K2274">
        <v>5.3460000000000001</v>
      </c>
      <c r="L2274">
        <v>2.6288</v>
      </c>
      <c r="M2274">
        <v>0.65</v>
      </c>
      <c r="N2274" t="s">
        <v>3183</v>
      </c>
      <c r="O2274" t="s">
        <v>3183</v>
      </c>
    </row>
    <row r="2275" spans="1:15" x14ac:dyDescent="0.25">
      <c r="A2275" t="str">
        <f t="shared" si="35"/>
        <v>16_WM_4_1</v>
      </c>
      <c r="B2275">
        <v>16</v>
      </c>
      <c r="C2275" t="s">
        <v>1708</v>
      </c>
      <c r="D2275">
        <v>4</v>
      </c>
      <c r="E2275">
        <v>1</v>
      </c>
      <c r="F2275">
        <v>1111328.9951961089</v>
      </c>
      <c r="G2275">
        <v>22502.047982755881</v>
      </c>
      <c r="H2275">
        <v>7857.1663645922899</v>
      </c>
      <c r="I2275">
        <v>30359.21434734817</v>
      </c>
      <c r="J2275">
        <v>2.0247999999999999</v>
      </c>
      <c r="K2275">
        <v>5.3739999999999997</v>
      </c>
      <c r="L2275">
        <v>2.6463000000000001</v>
      </c>
      <c r="M2275">
        <v>0.65</v>
      </c>
      <c r="N2275" t="s">
        <v>3183</v>
      </c>
      <c r="O2275" t="s">
        <v>3183</v>
      </c>
    </row>
    <row r="2276" spans="1:15" x14ac:dyDescent="0.25">
      <c r="A2276" t="str">
        <f t="shared" si="35"/>
        <v>17_WM_1_1</v>
      </c>
      <c r="B2276">
        <v>17</v>
      </c>
      <c r="C2276" t="s">
        <v>1708</v>
      </c>
      <c r="D2276">
        <v>1</v>
      </c>
      <c r="E2276">
        <v>1</v>
      </c>
      <c r="F2276">
        <v>330989.0088899291</v>
      </c>
      <c r="G2276">
        <v>6513.5172453570867</v>
      </c>
      <c r="H2276">
        <v>2010.065582724799</v>
      </c>
      <c r="I2276">
        <v>8523.582828081886</v>
      </c>
      <c r="J2276">
        <v>1.9679</v>
      </c>
      <c r="K2276">
        <v>5.492</v>
      </c>
      <c r="L2276">
        <v>2.5032999999999999</v>
      </c>
      <c r="M2276">
        <v>0.65</v>
      </c>
      <c r="N2276" t="s">
        <v>3183</v>
      </c>
      <c r="O2276" t="s">
        <v>3183</v>
      </c>
    </row>
    <row r="2277" spans="1:15" x14ac:dyDescent="0.25">
      <c r="A2277" t="str">
        <f t="shared" si="35"/>
        <v>17_WM_2_1</v>
      </c>
      <c r="B2277">
        <v>17</v>
      </c>
      <c r="C2277" t="s">
        <v>1708</v>
      </c>
      <c r="D2277">
        <v>2</v>
      </c>
      <c r="E2277">
        <v>1</v>
      </c>
      <c r="F2277">
        <v>660626.92535841535</v>
      </c>
      <c r="G2277">
        <v>12770.22732090134</v>
      </c>
      <c r="H2277">
        <v>4012.8235725605191</v>
      </c>
      <c r="I2277">
        <v>16783.050893461859</v>
      </c>
      <c r="J2277">
        <v>1.9330000000000001</v>
      </c>
      <c r="K2277">
        <v>5.4889999999999999</v>
      </c>
      <c r="L2277">
        <v>2.4685000000000001</v>
      </c>
      <c r="M2277">
        <v>0.65</v>
      </c>
      <c r="N2277" t="s">
        <v>3183</v>
      </c>
      <c r="O2277" t="s">
        <v>3183</v>
      </c>
    </row>
    <row r="2278" spans="1:15" x14ac:dyDescent="0.25">
      <c r="A2278" t="str">
        <f t="shared" si="35"/>
        <v>17_WM_3_1</v>
      </c>
      <c r="B2278">
        <v>17</v>
      </c>
      <c r="C2278" t="s">
        <v>1708</v>
      </c>
      <c r="D2278">
        <v>3</v>
      </c>
      <c r="E2278">
        <v>1</v>
      </c>
      <c r="F2278">
        <v>989280.74527418381</v>
      </c>
      <c r="G2278">
        <v>19116.603016983481</v>
      </c>
      <c r="H2278">
        <v>6033.8749397038891</v>
      </c>
      <c r="I2278">
        <v>25150.477956687369</v>
      </c>
      <c r="J2278">
        <v>1.9323999999999999</v>
      </c>
      <c r="K2278">
        <v>5.5</v>
      </c>
      <c r="L2278">
        <v>2.4702000000000002</v>
      </c>
      <c r="M2278">
        <v>0.65</v>
      </c>
      <c r="N2278" t="s">
        <v>3183</v>
      </c>
      <c r="O2278" t="s">
        <v>3183</v>
      </c>
    </row>
    <row r="2279" spans="1:15" x14ac:dyDescent="0.25">
      <c r="A2279" t="str">
        <f t="shared" si="35"/>
        <v>17_WM_4_1</v>
      </c>
      <c r="B2279">
        <v>17</v>
      </c>
      <c r="C2279" t="s">
        <v>1708</v>
      </c>
      <c r="D2279">
        <v>4</v>
      </c>
      <c r="E2279">
        <v>1</v>
      </c>
      <c r="F2279">
        <v>1319889.176858448</v>
      </c>
      <c r="G2279">
        <v>25691.620192501421</v>
      </c>
      <c r="H2279">
        <v>8081.0465742151164</v>
      </c>
      <c r="I2279">
        <v>33772.666766716538</v>
      </c>
      <c r="J2279">
        <v>1.9464999999999999</v>
      </c>
      <c r="K2279">
        <v>5.5270000000000001</v>
      </c>
      <c r="L2279">
        <v>2.4868000000000001</v>
      </c>
      <c r="M2279">
        <v>0.65</v>
      </c>
      <c r="N2279" t="s">
        <v>3183</v>
      </c>
      <c r="O2279" t="s">
        <v>3183</v>
      </c>
    </row>
    <row r="2280" spans="1:15" x14ac:dyDescent="0.25">
      <c r="A2280" t="str">
        <f t="shared" si="35"/>
        <v>18_WM_1_1</v>
      </c>
      <c r="B2280">
        <v>18</v>
      </c>
      <c r="C2280" t="s">
        <v>1708</v>
      </c>
      <c r="D2280">
        <v>1</v>
      </c>
      <c r="E2280">
        <v>1</v>
      </c>
      <c r="F2280">
        <v>383588.07241731358</v>
      </c>
      <c r="G2280">
        <v>7548.6117595957312</v>
      </c>
      <c r="H2280">
        <v>2312.762759451191</v>
      </c>
      <c r="I2280">
        <v>9861.3745190469217</v>
      </c>
      <c r="J2280">
        <v>1.9679</v>
      </c>
      <c r="K2280">
        <v>6.319</v>
      </c>
      <c r="L2280">
        <v>2.5087999999999999</v>
      </c>
      <c r="M2280">
        <v>0.65</v>
      </c>
      <c r="N2280" t="s">
        <v>3183</v>
      </c>
      <c r="O2280" t="s">
        <v>3183</v>
      </c>
    </row>
    <row r="2281" spans="1:15" x14ac:dyDescent="0.25">
      <c r="A2281" t="str">
        <f t="shared" si="35"/>
        <v>18_WM_2_1</v>
      </c>
      <c r="B2281">
        <v>18</v>
      </c>
      <c r="C2281" t="s">
        <v>1708</v>
      </c>
      <c r="D2281">
        <v>2</v>
      </c>
      <c r="E2281">
        <v>1</v>
      </c>
      <c r="F2281">
        <v>765610.34378480678</v>
      </c>
      <c r="G2281">
        <v>14799.605880521751</v>
      </c>
      <c r="H2281">
        <v>4617.0575892723582</v>
      </c>
      <c r="I2281">
        <v>19416.663469794112</v>
      </c>
      <c r="J2281">
        <v>1.9330000000000001</v>
      </c>
      <c r="K2281">
        <v>6.3159999999999998</v>
      </c>
      <c r="L2281">
        <v>2.4740000000000002</v>
      </c>
      <c r="M2281">
        <v>0.65</v>
      </c>
      <c r="N2281" t="s">
        <v>3183</v>
      </c>
      <c r="O2281" t="s">
        <v>3183</v>
      </c>
    </row>
    <row r="2282" spans="1:15" x14ac:dyDescent="0.25">
      <c r="A2282" t="str">
        <f t="shared" si="35"/>
        <v>18_WM_3_1</v>
      </c>
      <c r="B2282">
        <v>18</v>
      </c>
      <c r="C2282" t="s">
        <v>1708</v>
      </c>
      <c r="D2282">
        <v>3</v>
      </c>
      <c r="E2282">
        <v>1</v>
      </c>
      <c r="F2282">
        <v>1146492.131058899</v>
      </c>
      <c r="G2282">
        <v>22154.514819222481</v>
      </c>
      <c r="H2282">
        <v>6942.5053851086204</v>
      </c>
      <c r="I2282">
        <v>29097.0202043311</v>
      </c>
      <c r="J2282">
        <v>1.9323999999999999</v>
      </c>
      <c r="K2282">
        <v>6.3289999999999997</v>
      </c>
      <c r="L2282">
        <v>2.4756999999999998</v>
      </c>
      <c r="M2282">
        <v>0.65</v>
      </c>
      <c r="N2282" t="s">
        <v>3183</v>
      </c>
      <c r="O2282" t="s">
        <v>3183</v>
      </c>
    </row>
    <row r="2283" spans="1:15" x14ac:dyDescent="0.25">
      <c r="A2283" t="str">
        <f t="shared" si="35"/>
        <v>18_WM_4_1</v>
      </c>
      <c r="B2283">
        <v>18</v>
      </c>
      <c r="C2283" t="s">
        <v>1708</v>
      </c>
      <c r="D2283">
        <v>4</v>
      </c>
      <c r="E2283">
        <v>1</v>
      </c>
      <c r="F2283">
        <v>1529639.1467910521</v>
      </c>
      <c r="G2283">
        <v>29774.399760194599</v>
      </c>
      <c r="H2283">
        <v>9298.2660838463489</v>
      </c>
      <c r="I2283">
        <v>39072.665844040952</v>
      </c>
      <c r="J2283">
        <v>1.9464999999999999</v>
      </c>
      <c r="K2283">
        <v>6.36</v>
      </c>
      <c r="L2283">
        <v>2.4922</v>
      </c>
      <c r="M2283">
        <v>0.65</v>
      </c>
      <c r="N2283" t="s">
        <v>3183</v>
      </c>
      <c r="O2283" t="s">
        <v>3183</v>
      </c>
    </row>
    <row r="2284" spans="1:15" x14ac:dyDescent="0.25">
      <c r="A2284" t="str">
        <f t="shared" si="35"/>
        <v>19_WM_1_1</v>
      </c>
      <c r="B2284">
        <v>19</v>
      </c>
      <c r="C2284" t="s">
        <v>1708</v>
      </c>
      <c r="D2284">
        <v>1</v>
      </c>
      <c r="E2284">
        <v>1</v>
      </c>
      <c r="F2284">
        <v>433730.17301539233</v>
      </c>
      <c r="G2284">
        <v>8535.3558151139841</v>
      </c>
      <c r="H2284">
        <v>2601.5344002022739</v>
      </c>
      <c r="I2284">
        <v>11136.89021531626</v>
      </c>
      <c r="J2284">
        <v>1.9679</v>
      </c>
      <c r="K2284">
        <v>7.1079999999999997</v>
      </c>
      <c r="L2284">
        <v>2.5129000000000001</v>
      </c>
      <c r="M2284">
        <v>0.65</v>
      </c>
      <c r="N2284" t="s">
        <v>3183</v>
      </c>
      <c r="O2284" t="s">
        <v>3183</v>
      </c>
    </row>
    <row r="2285" spans="1:15" x14ac:dyDescent="0.25">
      <c r="A2285" t="str">
        <f t="shared" si="35"/>
        <v>19_WM_2_1</v>
      </c>
      <c r="B2285">
        <v>19</v>
      </c>
      <c r="C2285" t="s">
        <v>1708</v>
      </c>
      <c r="D2285">
        <v>2</v>
      </c>
      <c r="E2285">
        <v>1</v>
      </c>
      <c r="F2285">
        <v>865689.86564028007</v>
      </c>
      <c r="G2285">
        <v>16734.18982677571</v>
      </c>
      <c r="H2285">
        <v>5193.4939151427316</v>
      </c>
      <c r="I2285">
        <v>21927.683741918441</v>
      </c>
      <c r="J2285">
        <v>1.9330000000000001</v>
      </c>
      <c r="K2285">
        <v>7.1050000000000004</v>
      </c>
      <c r="L2285">
        <v>2.4781</v>
      </c>
      <c r="M2285">
        <v>0.65</v>
      </c>
      <c r="N2285" t="s">
        <v>3183</v>
      </c>
      <c r="O2285" t="s">
        <v>3183</v>
      </c>
    </row>
    <row r="2286" spans="1:15" x14ac:dyDescent="0.25">
      <c r="A2286" t="str">
        <f t="shared" si="35"/>
        <v>19_WM_3_1</v>
      </c>
      <c r="B2286">
        <v>19</v>
      </c>
      <c r="C2286" t="s">
        <v>1708</v>
      </c>
      <c r="D2286">
        <v>3</v>
      </c>
      <c r="E2286">
        <v>1</v>
      </c>
      <c r="F2286">
        <v>1296359.9916734979</v>
      </c>
      <c r="G2286">
        <v>25050.522257009889</v>
      </c>
      <c r="H2286">
        <v>7809.334429877299</v>
      </c>
      <c r="I2286">
        <v>32859.856686887193</v>
      </c>
      <c r="J2286">
        <v>1.9323999999999999</v>
      </c>
      <c r="K2286">
        <v>7.1189999999999998</v>
      </c>
      <c r="L2286">
        <v>2.4798</v>
      </c>
      <c r="M2286">
        <v>0.65</v>
      </c>
      <c r="N2286" t="s">
        <v>3183</v>
      </c>
      <c r="O2286" t="s">
        <v>3183</v>
      </c>
    </row>
    <row r="2287" spans="1:15" x14ac:dyDescent="0.25">
      <c r="A2287" t="str">
        <f t="shared" si="35"/>
        <v>19_WM_4_1</v>
      </c>
      <c r="B2287">
        <v>19</v>
      </c>
      <c r="C2287" t="s">
        <v>1708</v>
      </c>
      <c r="D2287">
        <v>4</v>
      </c>
      <c r="E2287">
        <v>1</v>
      </c>
      <c r="F2287">
        <v>1729591.453685812</v>
      </c>
      <c r="G2287">
        <v>33666.467984878269</v>
      </c>
      <c r="H2287">
        <v>10459.487601509079</v>
      </c>
      <c r="I2287">
        <v>44125.955586387347</v>
      </c>
      <c r="J2287">
        <v>1.9464999999999999</v>
      </c>
      <c r="K2287">
        <v>7.1539999999999999</v>
      </c>
      <c r="L2287">
        <v>2.4963000000000002</v>
      </c>
      <c r="M2287">
        <v>0.65</v>
      </c>
      <c r="N2287" t="s">
        <v>3183</v>
      </c>
      <c r="O2287" t="s">
        <v>3183</v>
      </c>
    </row>
    <row r="2288" spans="1:15" x14ac:dyDescent="0.25">
      <c r="A2288" t="str">
        <f t="shared" si="35"/>
        <v>20_WM_1_1</v>
      </c>
      <c r="B2288">
        <v>20</v>
      </c>
      <c r="C2288" t="s">
        <v>1708</v>
      </c>
      <c r="D2288">
        <v>1</v>
      </c>
      <c r="E2288">
        <v>1</v>
      </c>
      <c r="F2288">
        <v>483872.27361347078</v>
      </c>
      <c r="G2288">
        <v>9522.0998706322353</v>
      </c>
      <c r="H2288">
        <v>2890.3060409533591</v>
      </c>
      <c r="I2288">
        <v>12412.405911585591</v>
      </c>
      <c r="J2288">
        <v>1.9679</v>
      </c>
      <c r="K2288">
        <v>7.8970000000000002</v>
      </c>
      <c r="L2288">
        <v>2.5160999999999998</v>
      </c>
      <c r="M2288">
        <v>0.65</v>
      </c>
      <c r="N2288" t="s">
        <v>3183</v>
      </c>
      <c r="O2288" t="s">
        <v>3183</v>
      </c>
    </row>
    <row r="2289" spans="1:15" x14ac:dyDescent="0.25">
      <c r="A2289" t="str">
        <f t="shared" si="35"/>
        <v>20_WM_2_1</v>
      </c>
      <c r="B2289">
        <v>20</v>
      </c>
      <c r="C2289" t="s">
        <v>1708</v>
      </c>
      <c r="D2289">
        <v>2</v>
      </c>
      <c r="E2289">
        <v>1</v>
      </c>
      <c r="F2289">
        <v>965769.38749575312</v>
      </c>
      <c r="G2289">
        <v>18668.773773029679</v>
      </c>
      <c r="H2289">
        <v>5769.9302410131068</v>
      </c>
      <c r="I2289">
        <v>24438.704014042789</v>
      </c>
      <c r="J2289">
        <v>1.9330000000000001</v>
      </c>
      <c r="K2289">
        <v>7.8929999999999998</v>
      </c>
      <c r="L2289">
        <v>2.4813000000000001</v>
      </c>
      <c r="M2289">
        <v>0.65</v>
      </c>
      <c r="N2289" t="s">
        <v>3183</v>
      </c>
      <c r="O2289" t="s">
        <v>3183</v>
      </c>
    </row>
    <row r="2290" spans="1:15" x14ac:dyDescent="0.25">
      <c r="A2290" t="str">
        <f t="shared" si="35"/>
        <v>20_WM_3_1</v>
      </c>
      <c r="B2290">
        <v>20</v>
      </c>
      <c r="C2290" t="s">
        <v>1708</v>
      </c>
      <c r="D2290">
        <v>3</v>
      </c>
      <c r="E2290">
        <v>1</v>
      </c>
      <c r="F2290">
        <v>1446227.8522880981</v>
      </c>
      <c r="G2290">
        <v>27946.529694797311</v>
      </c>
      <c r="H2290">
        <v>8676.1634746459767</v>
      </c>
      <c r="I2290">
        <v>36622.693169443293</v>
      </c>
      <c r="J2290">
        <v>1.9323999999999999</v>
      </c>
      <c r="K2290">
        <v>7.9089999999999998</v>
      </c>
      <c r="L2290">
        <v>2.4830000000000001</v>
      </c>
      <c r="M2290">
        <v>0.65</v>
      </c>
      <c r="N2290" t="s">
        <v>3183</v>
      </c>
      <c r="O2290" t="s">
        <v>3183</v>
      </c>
    </row>
    <row r="2291" spans="1:15" x14ac:dyDescent="0.25">
      <c r="A2291" t="str">
        <f t="shared" si="35"/>
        <v>20_WM_4_1</v>
      </c>
      <c r="B2291">
        <v>20</v>
      </c>
      <c r="C2291" t="s">
        <v>1708</v>
      </c>
      <c r="D2291">
        <v>4</v>
      </c>
      <c r="E2291">
        <v>1</v>
      </c>
      <c r="F2291">
        <v>1929543.7605805709</v>
      </c>
      <c r="G2291">
        <v>37558.536209561949</v>
      </c>
      <c r="H2291">
        <v>11620.70911917181</v>
      </c>
      <c r="I2291">
        <v>49179.245328733763</v>
      </c>
      <c r="J2291">
        <v>1.9464999999999999</v>
      </c>
      <c r="K2291">
        <v>7.9489999999999998</v>
      </c>
      <c r="L2291">
        <v>2.4994999999999998</v>
      </c>
      <c r="M2291">
        <v>0.65</v>
      </c>
      <c r="N2291" t="s">
        <v>3183</v>
      </c>
      <c r="O2291" t="s">
        <v>3183</v>
      </c>
    </row>
    <row r="2292" spans="1:15" x14ac:dyDescent="0.25">
      <c r="A2292" t="str">
        <f t="shared" si="35"/>
        <v>21_WM_1_1</v>
      </c>
      <c r="B2292">
        <v>21</v>
      </c>
      <c r="C2292" t="s">
        <v>1708</v>
      </c>
      <c r="D2292">
        <v>1</v>
      </c>
      <c r="E2292">
        <v>1</v>
      </c>
      <c r="F2292">
        <v>653092.83755387866</v>
      </c>
      <c r="G2292">
        <v>12852.18344407634</v>
      </c>
      <c r="H2292">
        <v>3864.3606362787191</v>
      </c>
      <c r="I2292">
        <v>16716.544080355059</v>
      </c>
      <c r="J2292">
        <v>1.9679</v>
      </c>
      <c r="K2292">
        <v>10.558</v>
      </c>
      <c r="L2292">
        <v>2.5232000000000001</v>
      </c>
      <c r="M2292">
        <v>0.65</v>
      </c>
      <c r="N2292" t="s">
        <v>3183</v>
      </c>
      <c r="O2292" t="s">
        <v>3183</v>
      </c>
    </row>
    <row r="2293" spans="1:15" x14ac:dyDescent="0.25">
      <c r="A2293" t="str">
        <f t="shared" si="35"/>
        <v>21_WM_2_1</v>
      </c>
      <c r="B2293">
        <v>21</v>
      </c>
      <c r="C2293" t="s">
        <v>1708</v>
      </c>
      <c r="D2293">
        <v>2</v>
      </c>
      <c r="E2293">
        <v>1</v>
      </c>
      <c r="F2293">
        <v>1303519.7594440409</v>
      </c>
      <c r="G2293">
        <v>25197.646366526478</v>
      </c>
      <c r="H2293">
        <v>7714.3055635555647</v>
      </c>
      <c r="I2293">
        <v>32911.951930082047</v>
      </c>
      <c r="J2293">
        <v>1.9330000000000001</v>
      </c>
      <c r="K2293">
        <v>10.553000000000001</v>
      </c>
      <c r="L2293">
        <v>2.4883999999999999</v>
      </c>
      <c r="M2293">
        <v>0.65</v>
      </c>
      <c r="N2293" t="s">
        <v>3183</v>
      </c>
      <c r="O2293" t="s">
        <v>3183</v>
      </c>
    </row>
    <row r="2294" spans="1:15" x14ac:dyDescent="0.25">
      <c r="A2294" t="str">
        <f t="shared" si="35"/>
        <v>21_WM_3_1</v>
      </c>
      <c r="B2294">
        <v>21</v>
      </c>
      <c r="C2294" t="s">
        <v>1708</v>
      </c>
      <c r="D2294">
        <v>3</v>
      </c>
      <c r="E2294">
        <v>1</v>
      </c>
      <c r="F2294">
        <v>1952004.9056474611</v>
      </c>
      <c r="G2294">
        <v>37720.033515991032</v>
      </c>
      <c r="H2294">
        <v>11600.061445452</v>
      </c>
      <c r="I2294">
        <v>49320.094961443043</v>
      </c>
      <c r="J2294">
        <v>1.9323999999999999</v>
      </c>
      <c r="K2294">
        <v>10.574</v>
      </c>
      <c r="L2294">
        <v>2.4901</v>
      </c>
      <c r="M2294">
        <v>0.65</v>
      </c>
      <c r="N2294" t="s">
        <v>3183</v>
      </c>
      <c r="O2294" t="s">
        <v>3183</v>
      </c>
    </row>
    <row r="2295" spans="1:15" x14ac:dyDescent="0.25">
      <c r="A2295" t="str">
        <f t="shared" si="35"/>
        <v>21_WM_4_1</v>
      </c>
      <c r="B2295">
        <v>21</v>
      </c>
      <c r="C2295" t="s">
        <v>1708</v>
      </c>
      <c r="D2295">
        <v>4</v>
      </c>
      <c r="E2295">
        <v>1</v>
      </c>
      <c r="F2295">
        <v>2604346.8049351452</v>
      </c>
      <c r="G2295">
        <v>50693.565895588901</v>
      </c>
      <c r="H2295">
        <v>15537.621294232131</v>
      </c>
      <c r="I2295">
        <v>66231.187189821023</v>
      </c>
      <c r="J2295">
        <v>1.9464999999999999</v>
      </c>
      <c r="K2295">
        <v>10.628</v>
      </c>
      <c r="L2295">
        <v>2.5066000000000002</v>
      </c>
      <c r="M2295">
        <v>0.65</v>
      </c>
      <c r="N2295" t="s">
        <v>3183</v>
      </c>
      <c r="O2295" t="s">
        <v>3183</v>
      </c>
    </row>
    <row r="2296" spans="1:15" x14ac:dyDescent="0.25">
      <c r="A2296" t="str">
        <f t="shared" si="35"/>
        <v>1_WN_1_1</v>
      </c>
      <c r="B2296">
        <v>1</v>
      </c>
      <c r="C2296" t="s">
        <v>139</v>
      </c>
      <c r="D2296">
        <v>1</v>
      </c>
      <c r="E2296">
        <v>1</v>
      </c>
      <c r="F2296">
        <v>1305.40161588758</v>
      </c>
      <c r="G2296">
        <v>27.047829429936531</v>
      </c>
      <c r="H2296">
        <v>119.5769815714565</v>
      </c>
      <c r="I2296">
        <v>146.624811001393</v>
      </c>
      <c r="J2296">
        <v>2.0720000000000001</v>
      </c>
      <c r="K2296">
        <v>0.32700000000000001</v>
      </c>
      <c r="L2296">
        <v>5.6246999999999998</v>
      </c>
      <c r="M2296">
        <v>0.2</v>
      </c>
      <c r="N2296" t="s">
        <v>3183</v>
      </c>
      <c r="O2296" t="s">
        <v>3183</v>
      </c>
    </row>
    <row r="2297" spans="1:15" x14ac:dyDescent="0.25">
      <c r="A2297" t="str">
        <f t="shared" si="35"/>
        <v>1_WN_2_1</v>
      </c>
      <c r="B2297">
        <v>1</v>
      </c>
      <c r="C2297" t="s">
        <v>139</v>
      </c>
      <c r="D2297">
        <v>2</v>
      </c>
      <c r="E2297">
        <v>1</v>
      </c>
      <c r="F2297">
        <v>2603.6003081539138</v>
      </c>
      <c r="G2297">
        <v>53.015125505132531</v>
      </c>
      <c r="H2297">
        <v>239.8731656704305</v>
      </c>
      <c r="I2297">
        <v>292.88829117556298</v>
      </c>
      <c r="J2297">
        <v>2.0362</v>
      </c>
      <c r="K2297">
        <v>0.32800000000000001</v>
      </c>
      <c r="L2297">
        <v>5.6341000000000001</v>
      </c>
      <c r="M2297">
        <v>0.2</v>
      </c>
      <c r="N2297" t="s">
        <v>3183</v>
      </c>
      <c r="O2297" t="s">
        <v>3183</v>
      </c>
    </row>
    <row r="2298" spans="1:15" x14ac:dyDescent="0.25">
      <c r="A2298" t="str">
        <f t="shared" si="35"/>
        <v>1_WN_3_1</v>
      </c>
      <c r="B2298">
        <v>1</v>
      </c>
      <c r="C2298" t="s">
        <v>139</v>
      </c>
      <c r="D2298">
        <v>3</v>
      </c>
      <c r="E2298">
        <v>1</v>
      </c>
      <c r="F2298">
        <v>3895.8735455575111</v>
      </c>
      <c r="G2298">
        <v>79.344891832657908</v>
      </c>
      <c r="H2298">
        <v>361.40275928574891</v>
      </c>
      <c r="I2298">
        <v>440.74765111840679</v>
      </c>
      <c r="J2298">
        <v>2.0366</v>
      </c>
      <c r="K2298">
        <v>0.32900000000000001</v>
      </c>
      <c r="L2298">
        <v>5.6816000000000004</v>
      </c>
      <c r="M2298">
        <v>0.2</v>
      </c>
      <c r="N2298" t="s">
        <v>3183</v>
      </c>
      <c r="O2298" t="s">
        <v>3183</v>
      </c>
    </row>
    <row r="2299" spans="1:15" x14ac:dyDescent="0.25">
      <c r="A2299" t="str">
        <f t="shared" si="35"/>
        <v>1_WN_4_1</v>
      </c>
      <c r="B2299">
        <v>1</v>
      </c>
      <c r="C2299" t="s">
        <v>139</v>
      </c>
      <c r="D2299">
        <v>4</v>
      </c>
      <c r="E2299">
        <v>1</v>
      </c>
      <c r="F2299">
        <v>5200.78889195599</v>
      </c>
      <c r="G2299">
        <v>106.7774419475132</v>
      </c>
      <c r="H2299">
        <v>483.54300810999678</v>
      </c>
      <c r="I2299">
        <v>590.32045005751002</v>
      </c>
      <c r="J2299">
        <v>2.0531000000000001</v>
      </c>
      <c r="K2299">
        <v>0.33100000000000002</v>
      </c>
      <c r="L2299">
        <v>5.7283999999999997</v>
      </c>
      <c r="M2299">
        <v>0.2</v>
      </c>
      <c r="N2299" t="s">
        <v>3183</v>
      </c>
      <c r="O2299" t="s">
        <v>3183</v>
      </c>
    </row>
    <row r="2300" spans="1:15" x14ac:dyDescent="0.25">
      <c r="A2300" t="str">
        <f t="shared" si="35"/>
        <v>2_WN_1_1</v>
      </c>
      <c r="B2300">
        <v>2</v>
      </c>
      <c r="C2300" t="s">
        <v>139</v>
      </c>
      <c r="D2300">
        <v>1</v>
      </c>
      <c r="E2300">
        <v>1</v>
      </c>
      <c r="F2300">
        <v>7225.3628255238009</v>
      </c>
      <c r="G2300">
        <v>149.7090082436379</v>
      </c>
      <c r="H2300">
        <v>188.23423504776781</v>
      </c>
      <c r="I2300">
        <v>337.94324329140568</v>
      </c>
      <c r="J2300">
        <v>2.0720000000000001</v>
      </c>
      <c r="K2300">
        <v>0.51400000000000001</v>
      </c>
      <c r="L2300">
        <v>3.6640999999999999</v>
      </c>
      <c r="M2300">
        <v>0.2</v>
      </c>
      <c r="N2300" t="s">
        <v>3183</v>
      </c>
      <c r="O2300" t="s">
        <v>3183</v>
      </c>
    </row>
    <row r="2301" spans="1:15" x14ac:dyDescent="0.25">
      <c r="A2301" t="str">
        <f t="shared" si="35"/>
        <v>2_WN_2_1</v>
      </c>
      <c r="B2301">
        <v>2</v>
      </c>
      <c r="C2301" t="s">
        <v>139</v>
      </c>
      <c r="D2301">
        <v>2</v>
      </c>
      <c r="E2301">
        <v>1</v>
      </c>
      <c r="F2301">
        <v>14410.85766257981</v>
      </c>
      <c r="G2301">
        <v>293.43729343770889</v>
      </c>
      <c r="H2301">
        <v>380.30421690896247</v>
      </c>
      <c r="I2301">
        <v>673.74151034667148</v>
      </c>
      <c r="J2301">
        <v>2.0362</v>
      </c>
      <c r="K2301">
        <v>0.52</v>
      </c>
      <c r="L2301">
        <v>3.6606999999999998</v>
      </c>
      <c r="M2301">
        <v>0.2</v>
      </c>
      <c r="N2301" t="s">
        <v>3183</v>
      </c>
      <c r="O2301" t="s">
        <v>3183</v>
      </c>
    </row>
    <row r="2302" spans="1:15" x14ac:dyDescent="0.25">
      <c r="A2302" t="str">
        <f t="shared" si="35"/>
        <v>2_WN_3_1</v>
      </c>
      <c r="B2302">
        <v>2</v>
      </c>
      <c r="C2302" t="s">
        <v>139</v>
      </c>
      <c r="D2302">
        <v>3</v>
      </c>
      <c r="E2302">
        <v>1</v>
      </c>
      <c r="F2302">
        <v>21563.55526637943</v>
      </c>
      <c r="G2302">
        <v>439.17184172710961</v>
      </c>
      <c r="H2302">
        <v>577.72084952399382</v>
      </c>
      <c r="I2302">
        <v>1016.892691251103</v>
      </c>
      <c r="J2302">
        <v>2.0366</v>
      </c>
      <c r="K2302">
        <v>0.52700000000000002</v>
      </c>
      <c r="L2302">
        <v>3.6983000000000001</v>
      </c>
      <c r="M2302">
        <v>0.2</v>
      </c>
      <c r="N2302" t="s">
        <v>3183</v>
      </c>
      <c r="O2302" t="s">
        <v>3183</v>
      </c>
    </row>
    <row r="2303" spans="1:15" x14ac:dyDescent="0.25">
      <c r="A2303" t="str">
        <f t="shared" si="35"/>
        <v>2_WN_4_1</v>
      </c>
      <c r="B2303">
        <v>2</v>
      </c>
      <c r="C2303" t="s">
        <v>139</v>
      </c>
      <c r="D2303">
        <v>4</v>
      </c>
      <c r="E2303">
        <v>1</v>
      </c>
      <c r="F2303">
        <v>28786.226603362869</v>
      </c>
      <c r="G2303">
        <v>591.01026861186983</v>
      </c>
      <c r="H2303">
        <v>779.62584325331636</v>
      </c>
      <c r="I2303">
        <v>1370.636111865186</v>
      </c>
      <c r="J2303">
        <v>2.0531000000000001</v>
      </c>
      <c r="K2303">
        <v>0.53300000000000003</v>
      </c>
      <c r="L2303">
        <v>3.7456999999999998</v>
      </c>
      <c r="M2303">
        <v>0.2</v>
      </c>
      <c r="N2303" t="s">
        <v>3183</v>
      </c>
      <c r="O2303" t="s">
        <v>3183</v>
      </c>
    </row>
    <row r="2304" spans="1:15" x14ac:dyDescent="0.25">
      <c r="A2304" t="str">
        <f t="shared" si="35"/>
        <v>3_WN_1_1</v>
      </c>
      <c r="B2304">
        <v>3</v>
      </c>
      <c r="C2304" t="s">
        <v>139</v>
      </c>
      <c r="D2304">
        <v>1</v>
      </c>
      <c r="E2304">
        <v>1</v>
      </c>
      <c r="F2304">
        <v>16556.827105119879</v>
      </c>
      <c r="G2304">
        <v>343.05629010252318</v>
      </c>
      <c r="H2304">
        <v>296.50144245272031</v>
      </c>
      <c r="I2304">
        <v>639.55773255524355</v>
      </c>
      <c r="J2304">
        <v>2.0720000000000001</v>
      </c>
      <c r="K2304">
        <v>0.81</v>
      </c>
      <c r="L2304">
        <v>3.4207000000000001</v>
      </c>
      <c r="M2304">
        <v>0.2</v>
      </c>
      <c r="N2304" t="s">
        <v>3183</v>
      </c>
      <c r="O2304" t="s">
        <v>3183</v>
      </c>
    </row>
    <row r="2305" spans="1:15" x14ac:dyDescent="0.25">
      <c r="A2305" t="str">
        <f t="shared" si="35"/>
        <v>3_WN_2_1</v>
      </c>
      <c r="B2305">
        <v>3</v>
      </c>
      <c r="C2305" t="s">
        <v>139</v>
      </c>
      <c r="D2305">
        <v>2</v>
      </c>
      <c r="E2305">
        <v>1</v>
      </c>
      <c r="F2305">
        <v>33022.297221251138</v>
      </c>
      <c r="G2305">
        <v>672.40782933143123</v>
      </c>
      <c r="H2305">
        <v>601.75318232357085</v>
      </c>
      <c r="I2305">
        <v>1274.1610116550021</v>
      </c>
      <c r="J2305">
        <v>2.0362</v>
      </c>
      <c r="K2305">
        <v>0.82299999999999995</v>
      </c>
      <c r="L2305">
        <v>3.4157999999999999</v>
      </c>
      <c r="M2305">
        <v>0.2</v>
      </c>
      <c r="N2305" t="s">
        <v>3183</v>
      </c>
      <c r="O2305" t="s">
        <v>3183</v>
      </c>
    </row>
    <row r="2306" spans="1:15" x14ac:dyDescent="0.25">
      <c r="A2306" t="str">
        <f t="shared" si="35"/>
        <v>3_WN_3_1</v>
      </c>
      <c r="B2306">
        <v>3</v>
      </c>
      <c r="C2306" t="s">
        <v>139</v>
      </c>
      <c r="D2306">
        <v>3</v>
      </c>
      <c r="E2306">
        <v>1</v>
      </c>
      <c r="F2306">
        <v>49412.612894115657</v>
      </c>
      <c r="G2306">
        <v>1006.356694950567</v>
      </c>
      <c r="H2306">
        <v>918.8378379766109</v>
      </c>
      <c r="I2306">
        <v>1925.194532927178</v>
      </c>
      <c r="J2306">
        <v>2.0366</v>
      </c>
      <c r="K2306">
        <v>0.83799999999999997</v>
      </c>
      <c r="L2306">
        <v>3.4521000000000002</v>
      </c>
      <c r="M2306">
        <v>0.2</v>
      </c>
      <c r="N2306" t="s">
        <v>3183</v>
      </c>
      <c r="O2306" t="s">
        <v>3183</v>
      </c>
    </row>
    <row r="2307" spans="1:15" x14ac:dyDescent="0.25">
      <c r="A2307" t="str">
        <f t="shared" si="35"/>
        <v>3_WN_4_1</v>
      </c>
      <c r="B2307">
        <v>3</v>
      </c>
      <c r="C2307" t="s">
        <v>139</v>
      </c>
      <c r="D2307">
        <v>4</v>
      </c>
      <c r="E2307">
        <v>1</v>
      </c>
      <c r="F2307">
        <v>65963.27248744489</v>
      </c>
      <c r="G2307">
        <v>1354.292520811618</v>
      </c>
      <c r="H2307">
        <v>1246.5256986716281</v>
      </c>
      <c r="I2307">
        <v>2600.8182194832461</v>
      </c>
      <c r="J2307">
        <v>2.0531000000000001</v>
      </c>
      <c r="K2307">
        <v>0.85299999999999998</v>
      </c>
      <c r="L2307">
        <v>3.4996</v>
      </c>
      <c r="M2307">
        <v>0.2</v>
      </c>
      <c r="N2307" t="s">
        <v>3183</v>
      </c>
      <c r="O2307" t="s">
        <v>3183</v>
      </c>
    </row>
    <row r="2308" spans="1:15" x14ac:dyDescent="0.25">
      <c r="A2308" t="str">
        <f t="shared" si="35"/>
        <v>4_WN_1_1</v>
      </c>
      <c r="B2308">
        <v>4</v>
      </c>
      <c r="C2308" t="s">
        <v>139</v>
      </c>
      <c r="D2308">
        <v>1</v>
      </c>
      <c r="E2308">
        <v>1</v>
      </c>
      <c r="F2308">
        <v>26590.659663825329</v>
      </c>
      <c r="G2308">
        <v>550.9565931765934</v>
      </c>
      <c r="H2308">
        <v>412.69064064340108</v>
      </c>
      <c r="I2308">
        <v>963.64723381999454</v>
      </c>
      <c r="J2308">
        <v>2.0720000000000001</v>
      </c>
      <c r="K2308">
        <v>1.1279999999999999</v>
      </c>
      <c r="L2308">
        <v>3.3487</v>
      </c>
      <c r="M2308">
        <v>0.2</v>
      </c>
      <c r="N2308" t="s">
        <v>3183</v>
      </c>
      <c r="O2308" t="s">
        <v>3183</v>
      </c>
    </row>
    <row r="2309" spans="1:15" x14ac:dyDescent="0.25">
      <c r="A2309" t="str">
        <f t="shared" si="35"/>
        <v>4_WN_2_1</v>
      </c>
      <c r="B2309">
        <v>4</v>
      </c>
      <c r="C2309" t="s">
        <v>139</v>
      </c>
      <c r="D2309">
        <v>2</v>
      </c>
      <c r="E2309">
        <v>1</v>
      </c>
      <c r="F2309">
        <v>53034.597821973002</v>
      </c>
      <c r="G2309">
        <v>1079.903029217154</v>
      </c>
      <c r="H2309">
        <v>839.40573057339441</v>
      </c>
      <c r="I2309">
        <v>1919.308759790548</v>
      </c>
      <c r="J2309">
        <v>2.0362</v>
      </c>
      <c r="K2309">
        <v>1.1479999999999999</v>
      </c>
      <c r="L2309">
        <v>3.3433000000000002</v>
      </c>
      <c r="M2309">
        <v>0.2</v>
      </c>
      <c r="N2309" t="s">
        <v>3183</v>
      </c>
      <c r="O2309" t="s">
        <v>3183</v>
      </c>
    </row>
    <row r="2310" spans="1:15" x14ac:dyDescent="0.25">
      <c r="A2310" t="str">
        <f t="shared" si="35"/>
        <v>4_WN_3_1</v>
      </c>
      <c r="B2310">
        <v>4</v>
      </c>
      <c r="C2310" t="s">
        <v>139</v>
      </c>
      <c r="D2310">
        <v>3</v>
      </c>
      <c r="E2310">
        <v>1</v>
      </c>
      <c r="F2310">
        <v>79357.836149746028</v>
      </c>
      <c r="G2310">
        <v>1616.2328812123501</v>
      </c>
      <c r="H2310">
        <v>1284.914606072103</v>
      </c>
      <c r="I2310">
        <v>2901.1474872844519</v>
      </c>
      <c r="J2310">
        <v>2.0366</v>
      </c>
      <c r="K2310">
        <v>1.171</v>
      </c>
      <c r="L2310">
        <v>3.3793000000000002</v>
      </c>
      <c r="M2310">
        <v>0.2</v>
      </c>
      <c r="N2310" t="s">
        <v>3183</v>
      </c>
      <c r="O2310" t="s">
        <v>3183</v>
      </c>
    </row>
    <row r="2311" spans="1:15" x14ac:dyDescent="0.25">
      <c r="A2311" t="str">
        <f t="shared" si="35"/>
        <v>4_WN_4_1</v>
      </c>
      <c r="B2311">
        <v>4</v>
      </c>
      <c r="C2311" t="s">
        <v>139</v>
      </c>
      <c r="D2311">
        <v>4</v>
      </c>
      <c r="E2311">
        <v>1</v>
      </c>
      <c r="F2311">
        <v>105938.5906423718</v>
      </c>
      <c r="G2311">
        <v>2175.026125327478</v>
      </c>
      <c r="H2311">
        <v>1747.588958144938</v>
      </c>
      <c r="I2311">
        <v>3922.6150834724158</v>
      </c>
      <c r="J2311">
        <v>2.0531000000000001</v>
      </c>
      <c r="K2311">
        <v>1.1950000000000001</v>
      </c>
      <c r="L2311">
        <v>3.4266999999999999</v>
      </c>
      <c r="M2311">
        <v>0.2</v>
      </c>
      <c r="N2311" t="s">
        <v>3183</v>
      </c>
      <c r="O2311" t="s">
        <v>3183</v>
      </c>
    </row>
    <row r="2312" spans="1:15" x14ac:dyDescent="0.25">
      <c r="A2312" t="str">
        <f t="shared" ref="A2312:A2375" si="36">B2312&amp;"_"&amp;C2312&amp;"_"&amp;D2312&amp;"_"&amp;E2312</f>
        <v>5_WN_1_1</v>
      </c>
      <c r="B2312">
        <v>5</v>
      </c>
      <c r="C2312" t="s">
        <v>139</v>
      </c>
      <c r="D2312">
        <v>1</v>
      </c>
      <c r="E2312">
        <v>1</v>
      </c>
      <c r="F2312">
        <v>36624.492222530796</v>
      </c>
      <c r="G2312">
        <v>758.85689625066357</v>
      </c>
      <c r="H2312">
        <v>528.87983883408185</v>
      </c>
      <c r="I2312">
        <v>1287.7367350847451</v>
      </c>
      <c r="J2312">
        <v>2.0720000000000001</v>
      </c>
      <c r="K2312">
        <v>1.4450000000000001</v>
      </c>
      <c r="L2312">
        <v>3.3161999999999998</v>
      </c>
      <c r="M2312">
        <v>0.2</v>
      </c>
      <c r="N2312" t="s">
        <v>3183</v>
      </c>
      <c r="O2312" t="s">
        <v>3183</v>
      </c>
    </row>
    <row r="2313" spans="1:15" x14ac:dyDescent="0.25">
      <c r="A2313" t="str">
        <f t="shared" si="36"/>
        <v>5_WN_2_1</v>
      </c>
      <c r="B2313">
        <v>5</v>
      </c>
      <c r="C2313" t="s">
        <v>139</v>
      </c>
      <c r="D2313">
        <v>2</v>
      </c>
      <c r="E2313">
        <v>1</v>
      </c>
      <c r="F2313">
        <v>73046.898422694852</v>
      </c>
      <c r="G2313">
        <v>1487.3982291028769</v>
      </c>
      <c r="H2313">
        <v>1077.058278823218</v>
      </c>
      <c r="I2313">
        <v>2564.4565079260951</v>
      </c>
      <c r="J2313">
        <v>2.0362</v>
      </c>
      <c r="K2313">
        <v>1.4730000000000001</v>
      </c>
      <c r="L2313">
        <v>3.3106</v>
      </c>
      <c r="M2313">
        <v>0.2</v>
      </c>
      <c r="N2313" t="s">
        <v>3183</v>
      </c>
      <c r="O2313" t="s">
        <v>3183</v>
      </c>
    </row>
    <row r="2314" spans="1:15" x14ac:dyDescent="0.25">
      <c r="A2314" t="str">
        <f t="shared" si="36"/>
        <v>5_WN_3_1</v>
      </c>
      <c r="B2314">
        <v>5</v>
      </c>
      <c r="C2314" t="s">
        <v>139</v>
      </c>
      <c r="D2314">
        <v>3</v>
      </c>
      <c r="E2314">
        <v>1</v>
      </c>
      <c r="F2314">
        <v>109303.05940537641</v>
      </c>
      <c r="G2314">
        <v>2226.1090674741322</v>
      </c>
      <c r="H2314">
        <v>1650.9913741675939</v>
      </c>
      <c r="I2314">
        <v>3877.1004416417259</v>
      </c>
      <c r="J2314">
        <v>2.0366</v>
      </c>
      <c r="K2314">
        <v>1.5049999999999999</v>
      </c>
      <c r="L2314">
        <v>3.3464</v>
      </c>
      <c r="M2314">
        <v>0.2</v>
      </c>
      <c r="N2314" t="s">
        <v>3183</v>
      </c>
      <c r="O2314" t="s">
        <v>3183</v>
      </c>
    </row>
    <row r="2315" spans="1:15" x14ac:dyDescent="0.25">
      <c r="A2315" t="str">
        <f t="shared" si="36"/>
        <v>5_WN_4_1</v>
      </c>
      <c r="B2315">
        <v>5</v>
      </c>
      <c r="C2315" t="s">
        <v>139</v>
      </c>
      <c r="D2315">
        <v>4</v>
      </c>
      <c r="E2315">
        <v>1</v>
      </c>
      <c r="F2315">
        <v>145913.9087972987</v>
      </c>
      <c r="G2315">
        <v>2995.7597298433361</v>
      </c>
      <c r="H2315">
        <v>2248.652217618248</v>
      </c>
      <c r="I2315">
        <v>5244.4119474615836</v>
      </c>
      <c r="J2315">
        <v>2.0531000000000001</v>
      </c>
      <c r="K2315">
        <v>1.538</v>
      </c>
      <c r="L2315">
        <v>3.3938000000000001</v>
      </c>
      <c r="M2315">
        <v>0.2</v>
      </c>
      <c r="N2315" t="s">
        <v>3183</v>
      </c>
      <c r="O2315" t="s">
        <v>3183</v>
      </c>
    </row>
    <row r="2316" spans="1:15" x14ac:dyDescent="0.25">
      <c r="A2316" t="str">
        <f t="shared" si="36"/>
        <v>6_WN_1_1</v>
      </c>
      <c r="B2316">
        <v>6</v>
      </c>
      <c r="C2316" t="s">
        <v>139</v>
      </c>
      <c r="D2316">
        <v>1</v>
      </c>
      <c r="E2316">
        <v>1</v>
      </c>
      <c r="F2316">
        <v>46658.324781236253</v>
      </c>
      <c r="G2316">
        <v>966.75719932473385</v>
      </c>
      <c r="H2316">
        <v>645.06903702476245</v>
      </c>
      <c r="I2316">
        <v>1611.826236349496</v>
      </c>
      <c r="J2316">
        <v>2.0720000000000001</v>
      </c>
      <c r="K2316">
        <v>1.762</v>
      </c>
      <c r="L2316">
        <v>3.2976000000000001</v>
      </c>
      <c r="M2316">
        <v>0.2</v>
      </c>
      <c r="N2316" t="s">
        <v>3183</v>
      </c>
      <c r="O2316" t="s">
        <v>3183</v>
      </c>
    </row>
    <row r="2317" spans="1:15" x14ac:dyDescent="0.25">
      <c r="A2317" t="str">
        <f t="shared" si="36"/>
        <v>6_WN_2_1</v>
      </c>
      <c r="B2317">
        <v>6</v>
      </c>
      <c r="C2317" t="s">
        <v>139</v>
      </c>
      <c r="D2317">
        <v>2</v>
      </c>
      <c r="E2317">
        <v>1</v>
      </c>
      <c r="F2317">
        <v>93059.199023416732</v>
      </c>
      <c r="G2317">
        <v>1894.8934289885999</v>
      </c>
      <c r="H2317">
        <v>1314.7108270730409</v>
      </c>
      <c r="I2317">
        <v>3209.6042560616411</v>
      </c>
      <c r="J2317">
        <v>2.0362</v>
      </c>
      <c r="K2317">
        <v>1.7989999999999999</v>
      </c>
      <c r="L2317">
        <v>3.2919</v>
      </c>
      <c r="M2317">
        <v>0.2</v>
      </c>
      <c r="N2317" t="s">
        <v>3183</v>
      </c>
      <c r="O2317" t="s">
        <v>3183</v>
      </c>
    </row>
    <row r="2318" spans="1:15" x14ac:dyDescent="0.25">
      <c r="A2318" t="str">
        <f t="shared" si="36"/>
        <v>6_WN_3_1</v>
      </c>
      <c r="B2318">
        <v>6</v>
      </c>
      <c r="C2318" t="s">
        <v>139</v>
      </c>
      <c r="D2318">
        <v>3</v>
      </c>
      <c r="E2318">
        <v>1</v>
      </c>
      <c r="F2318">
        <v>139248.28266100679</v>
      </c>
      <c r="G2318">
        <v>2835.9852537359152</v>
      </c>
      <c r="H2318">
        <v>2017.068142263086</v>
      </c>
      <c r="I2318">
        <v>4853.0533959990007</v>
      </c>
      <c r="J2318">
        <v>2.0366</v>
      </c>
      <c r="K2318">
        <v>1.839</v>
      </c>
      <c r="L2318">
        <v>3.3275999999999999</v>
      </c>
      <c r="M2318">
        <v>0.2</v>
      </c>
      <c r="N2318" t="s">
        <v>3183</v>
      </c>
      <c r="O2318" t="s">
        <v>3183</v>
      </c>
    </row>
    <row r="2319" spans="1:15" x14ac:dyDescent="0.25">
      <c r="A2319" t="str">
        <f t="shared" si="36"/>
        <v>6_WN_4_1</v>
      </c>
      <c r="B2319">
        <v>6</v>
      </c>
      <c r="C2319" t="s">
        <v>139</v>
      </c>
      <c r="D2319">
        <v>4</v>
      </c>
      <c r="E2319">
        <v>1</v>
      </c>
      <c r="F2319">
        <v>185889.22695222561</v>
      </c>
      <c r="G2319">
        <v>3816.4933343591952</v>
      </c>
      <c r="H2319">
        <v>2749.7154770915581</v>
      </c>
      <c r="I2319">
        <v>6566.2088114507533</v>
      </c>
      <c r="J2319">
        <v>2.0531000000000001</v>
      </c>
      <c r="K2319">
        <v>1.881</v>
      </c>
      <c r="L2319">
        <v>3.375</v>
      </c>
      <c r="M2319">
        <v>0.2</v>
      </c>
      <c r="N2319" t="s">
        <v>3183</v>
      </c>
      <c r="O2319" t="s">
        <v>3183</v>
      </c>
    </row>
    <row r="2320" spans="1:15" x14ac:dyDescent="0.25">
      <c r="A2320" t="str">
        <f t="shared" si="36"/>
        <v>7_WN_1_1</v>
      </c>
      <c r="B2320">
        <v>7</v>
      </c>
      <c r="C2320" t="s">
        <v>139</v>
      </c>
      <c r="D2320">
        <v>1</v>
      </c>
      <c r="E2320">
        <v>1</v>
      </c>
      <c r="F2320">
        <v>56692.157339941703</v>
      </c>
      <c r="G2320">
        <v>1174.6575023988039</v>
      </c>
      <c r="H2320">
        <v>761.25823521544328</v>
      </c>
      <c r="I2320">
        <v>1935.9157376142471</v>
      </c>
      <c r="J2320">
        <v>2.0720000000000001</v>
      </c>
      <c r="K2320">
        <v>2.08</v>
      </c>
      <c r="L2320">
        <v>3.2856999999999998</v>
      </c>
      <c r="M2320">
        <v>0.2</v>
      </c>
      <c r="N2320" t="s">
        <v>3183</v>
      </c>
      <c r="O2320" t="s">
        <v>3183</v>
      </c>
    </row>
    <row r="2321" spans="1:15" x14ac:dyDescent="0.25">
      <c r="A2321" t="str">
        <f t="shared" si="36"/>
        <v>7_WN_2_1</v>
      </c>
      <c r="B2321">
        <v>7</v>
      </c>
      <c r="C2321" t="s">
        <v>139</v>
      </c>
      <c r="D2321">
        <v>2</v>
      </c>
      <c r="E2321">
        <v>1</v>
      </c>
      <c r="F2321">
        <v>113071.4996241386</v>
      </c>
      <c r="G2321">
        <v>2302.388628874322</v>
      </c>
      <c r="H2321">
        <v>1552.3633753228651</v>
      </c>
      <c r="I2321">
        <v>3854.752004197187</v>
      </c>
      <c r="J2321">
        <v>2.0362</v>
      </c>
      <c r="K2321">
        <v>2.1240000000000001</v>
      </c>
      <c r="L2321">
        <v>3.2797999999999998</v>
      </c>
      <c r="M2321">
        <v>0.2</v>
      </c>
      <c r="N2321" t="s">
        <v>3183</v>
      </c>
      <c r="O2321" t="s">
        <v>3183</v>
      </c>
    </row>
    <row r="2322" spans="1:15" x14ac:dyDescent="0.25">
      <c r="A2322" t="str">
        <f t="shared" si="36"/>
        <v>7_WN_3_1</v>
      </c>
      <c r="B2322">
        <v>7</v>
      </c>
      <c r="C2322" t="s">
        <v>139</v>
      </c>
      <c r="D2322">
        <v>3</v>
      </c>
      <c r="E2322">
        <v>1</v>
      </c>
      <c r="F2322">
        <v>169193.50591663711</v>
      </c>
      <c r="G2322">
        <v>3445.8614399976968</v>
      </c>
      <c r="H2322">
        <v>2383.1449103585769</v>
      </c>
      <c r="I2322">
        <v>5829.0063503562742</v>
      </c>
      <c r="J2322">
        <v>2.0366</v>
      </c>
      <c r="K2322">
        <v>2.1720000000000002</v>
      </c>
      <c r="L2322">
        <v>3.3155000000000001</v>
      </c>
      <c r="M2322">
        <v>0.2</v>
      </c>
      <c r="N2322" t="s">
        <v>3183</v>
      </c>
      <c r="O2322" t="s">
        <v>3183</v>
      </c>
    </row>
    <row r="2323" spans="1:15" x14ac:dyDescent="0.25">
      <c r="A2323" t="str">
        <f t="shared" si="36"/>
        <v>7_WN_4_1</v>
      </c>
      <c r="B2323">
        <v>7</v>
      </c>
      <c r="C2323" t="s">
        <v>139</v>
      </c>
      <c r="D2323">
        <v>4</v>
      </c>
      <c r="E2323">
        <v>1</v>
      </c>
      <c r="F2323">
        <v>225864.54510715249</v>
      </c>
      <c r="G2323">
        <v>4637.2269388750537</v>
      </c>
      <c r="H2323">
        <v>3250.7787365648678</v>
      </c>
      <c r="I2323">
        <v>7888.005675439922</v>
      </c>
      <c r="J2323">
        <v>2.0531000000000001</v>
      </c>
      <c r="K2323">
        <v>2.2240000000000002</v>
      </c>
      <c r="L2323">
        <v>3.3628999999999998</v>
      </c>
      <c r="M2323">
        <v>0.2</v>
      </c>
      <c r="N2323" t="s">
        <v>3183</v>
      </c>
      <c r="O2323" t="s">
        <v>3183</v>
      </c>
    </row>
    <row r="2324" spans="1:15" x14ac:dyDescent="0.25">
      <c r="A2324" t="str">
        <f t="shared" si="36"/>
        <v>8_WN_1_1</v>
      </c>
      <c r="B2324">
        <v>8</v>
      </c>
      <c r="C2324" t="s">
        <v>139</v>
      </c>
      <c r="D2324">
        <v>1</v>
      </c>
      <c r="E2324">
        <v>1</v>
      </c>
      <c r="F2324">
        <v>68858.179317372065</v>
      </c>
      <c r="G2324">
        <v>1426.736619876114</v>
      </c>
      <c r="H2324">
        <v>902.53373756093004</v>
      </c>
      <c r="I2324">
        <v>2329.2703574370439</v>
      </c>
      <c r="J2324">
        <v>2.0720000000000001</v>
      </c>
      <c r="K2324">
        <v>2.4660000000000002</v>
      </c>
      <c r="L2324">
        <v>3.2764000000000002</v>
      </c>
      <c r="M2324">
        <v>0.2</v>
      </c>
      <c r="N2324" t="s">
        <v>3183</v>
      </c>
      <c r="O2324" t="s">
        <v>3183</v>
      </c>
    </row>
    <row r="2325" spans="1:15" x14ac:dyDescent="0.25">
      <c r="A2325" t="str">
        <f t="shared" si="36"/>
        <v>8_WN_2_1</v>
      </c>
      <c r="B2325">
        <v>8</v>
      </c>
      <c r="C2325" t="s">
        <v>139</v>
      </c>
      <c r="D2325">
        <v>2</v>
      </c>
      <c r="E2325">
        <v>1</v>
      </c>
      <c r="F2325">
        <v>137336.41410251381</v>
      </c>
      <c r="G2325">
        <v>2796.476558735762</v>
      </c>
      <c r="H2325">
        <v>1841.3272692175369</v>
      </c>
      <c r="I2325">
        <v>4637.8038279532984</v>
      </c>
      <c r="J2325">
        <v>2.0362</v>
      </c>
      <c r="K2325">
        <v>2.5190000000000001</v>
      </c>
      <c r="L2325">
        <v>3.2705000000000002</v>
      </c>
      <c r="M2325">
        <v>0.2</v>
      </c>
      <c r="N2325" t="s">
        <v>3183</v>
      </c>
      <c r="O2325" t="s">
        <v>3183</v>
      </c>
    </row>
    <row r="2326" spans="1:15" x14ac:dyDescent="0.25">
      <c r="A2326" t="str">
        <f t="shared" si="36"/>
        <v>8_WN_3_1</v>
      </c>
      <c r="B2326">
        <v>8</v>
      </c>
      <c r="C2326" t="s">
        <v>139</v>
      </c>
      <c r="D2326">
        <v>3</v>
      </c>
      <c r="E2326">
        <v>1</v>
      </c>
      <c r="F2326">
        <v>205502.08911408891</v>
      </c>
      <c r="G2326">
        <v>4185.336315840108</v>
      </c>
      <c r="H2326">
        <v>2828.2609806565042</v>
      </c>
      <c r="I2326">
        <v>7013.5972964966122</v>
      </c>
      <c r="J2326">
        <v>2.0366</v>
      </c>
      <c r="K2326">
        <v>2.5779999999999998</v>
      </c>
      <c r="L2326">
        <v>3.3060999999999998</v>
      </c>
      <c r="M2326">
        <v>0.2</v>
      </c>
      <c r="N2326" t="s">
        <v>3183</v>
      </c>
      <c r="O2326" t="s">
        <v>3183</v>
      </c>
    </row>
    <row r="2327" spans="1:15" x14ac:dyDescent="0.25">
      <c r="A2327" t="str">
        <f t="shared" si="36"/>
        <v>8_WN_4_1</v>
      </c>
      <c r="B2327">
        <v>8</v>
      </c>
      <c r="C2327" t="s">
        <v>139</v>
      </c>
      <c r="D2327">
        <v>4</v>
      </c>
      <c r="E2327">
        <v>1</v>
      </c>
      <c r="F2327">
        <v>274334.61837000138</v>
      </c>
      <c r="G2327">
        <v>5632.3664343505316</v>
      </c>
      <c r="H2327">
        <v>3860.0261088790062</v>
      </c>
      <c r="I2327">
        <v>9492.3925432295382</v>
      </c>
      <c r="J2327">
        <v>2.0531000000000001</v>
      </c>
      <c r="K2327">
        <v>2.64</v>
      </c>
      <c r="L2327">
        <v>3.3536000000000001</v>
      </c>
      <c r="M2327">
        <v>0.2</v>
      </c>
      <c r="N2327" t="s">
        <v>3183</v>
      </c>
      <c r="O2327" t="s">
        <v>3183</v>
      </c>
    </row>
    <row r="2328" spans="1:15" x14ac:dyDescent="0.25">
      <c r="A2328" t="str">
        <f t="shared" si="36"/>
        <v>9_WN_1_1</v>
      </c>
      <c r="B2328">
        <v>9</v>
      </c>
      <c r="C2328" t="s">
        <v>139</v>
      </c>
      <c r="D2328">
        <v>1</v>
      </c>
      <c r="E2328">
        <v>1</v>
      </c>
      <c r="F2328">
        <v>81141.741458413249</v>
      </c>
      <c r="G2328">
        <v>1663.511117076137</v>
      </c>
      <c r="H2328">
        <v>793.5950971619468</v>
      </c>
      <c r="I2328">
        <v>2457.1062142380829</v>
      </c>
      <c r="J2328">
        <v>2.0501</v>
      </c>
      <c r="K2328">
        <v>2.1680000000000001</v>
      </c>
      <c r="L2328">
        <v>2.7349999999999999</v>
      </c>
      <c r="M2328">
        <v>0.65</v>
      </c>
      <c r="N2328" t="s">
        <v>3183</v>
      </c>
      <c r="O2328" t="s">
        <v>3183</v>
      </c>
    </row>
    <row r="2329" spans="1:15" x14ac:dyDescent="0.25">
      <c r="A2329" t="str">
        <f t="shared" si="36"/>
        <v>9_WN_2_1</v>
      </c>
      <c r="B2329">
        <v>9</v>
      </c>
      <c r="C2329" t="s">
        <v>139</v>
      </c>
      <c r="D2329">
        <v>2</v>
      </c>
      <c r="E2329">
        <v>1</v>
      </c>
      <c r="F2329">
        <v>161931.1661534544</v>
      </c>
      <c r="G2329">
        <v>3263.0706978975099</v>
      </c>
      <c r="H2329">
        <v>1608.371461932953</v>
      </c>
      <c r="I2329">
        <v>4871.4421598304634</v>
      </c>
      <c r="J2329">
        <v>2.0150999999999999</v>
      </c>
      <c r="K2329">
        <v>2.2000000000000002</v>
      </c>
      <c r="L2329">
        <v>2.7149000000000001</v>
      </c>
      <c r="M2329">
        <v>0.65</v>
      </c>
      <c r="N2329" t="s">
        <v>3183</v>
      </c>
      <c r="O2329" t="s">
        <v>3183</v>
      </c>
    </row>
    <row r="2330" spans="1:15" x14ac:dyDescent="0.25">
      <c r="A2330" t="str">
        <f t="shared" si="36"/>
        <v>9_WN_3_1</v>
      </c>
      <c r="B2330">
        <v>9</v>
      </c>
      <c r="C2330" t="s">
        <v>139</v>
      </c>
      <c r="D2330">
        <v>3</v>
      </c>
      <c r="E2330">
        <v>1</v>
      </c>
      <c r="F2330">
        <v>242423.3795185081</v>
      </c>
      <c r="G2330">
        <v>4885.0241346540324</v>
      </c>
      <c r="H2330">
        <v>2462.548332583759</v>
      </c>
      <c r="I2330">
        <v>7347.572467237791</v>
      </c>
      <c r="J2330">
        <v>2.0150999999999999</v>
      </c>
      <c r="K2330">
        <v>2.2450000000000001</v>
      </c>
      <c r="L2330">
        <v>2.7368000000000001</v>
      </c>
      <c r="M2330">
        <v>0.65</v>
      </c>
      <c r="N2330" t="s">
        <v>3183</v>
      </c>
      <c r="O2330" t="s">
        <v>3183</v>
      </c>
    </row>
    <row r="2331" spans="1:15" x14ac:dyDescent="0.25">
      <c r="A2331" t="str">
        <f t="shared" si="36"/>
        <v>9_WN_4_1</v>
      </c>
      <c r="B2331">
        <v>9</v>
      </c>
      <c r="C2331" t="s">
        <v>139</v>
      </c>
      <c r="D2331">
        <v>4</v>
      </c>
      <c r="E2331">
        <v>1</v>
      </c>
      <c r="F2331">
        <v>323441.75436098158</v>
      </c>
      <c r="G2331">
        <v>6567.2298419787576</v>
      </c>
      <c r="H2331">
        <v>3354.9805020912172</v>
      </c>
      <c r="I2331">
        <v>9922.2103440699757</v>
      </c>
      <c r="J2331">
        <v>2.0304000000000002</v>
      </c>
      <c r="K2331">
        <v>2.2949999999999999</v>
      </c>
      <c r="L2331">
        <v>2.7738999999999998</v>
      </c>
      <c r="M2331">
        <v>0.65</v>
      </c>
      <c r="N2331" t="s">
        <v>3183</v>
      </c>
      <c r="O2331" t="s">
        <v>3183</v>
      </c>
    </row>
    <row r="2332" spans="1:15" x14ac:dyDescent="0.25">
      <c r="A2332" t="str">
        <f t="shared" si="36"/>
        <v>10_WN_1_1</v>
      </c>
      <c r="B2332">
        <v>10</v>
      </c>
      <c r="C2332" t="s">
        <v>139</v>
      </c>
      <c r="D2332">
        <v>1</v>
      </c>
      <c r="E2332">
        <v>1</v>
      </c>
      <c r="F2332">
        <v>95040.004263874347</v>
      </c>
      <c r="G2332">
        <v>1948.443560839125</v>
      </c>
      <c r="H2332">
        <v>888.47886837246881</v>
      </c>
      <c r="I2332">
        <v>2836.9224292115941</v>
      </c>
      <c r="J2332">
        <v>2.0501</v>
      </c>
      <c r="K2332">
        <v>2.4279999999999999</v>
      </c>
      <c r="L2332">
        <v>2.7347000000000001</v>
      </c>
      <c r="M2332">
        <v>0.65</v>
      </c>
      <c r="N2332" t="s">
        <v>3183</v>
      </c>
      <c r="O2332" t="s">
        <v>3183</v>
      </c>
    </row>
    <row r="2333" spans="1:15" x14ac:dyDescent="0.25">
      <c r="A2333" t="str">
        <f t="shared" si="36"/>
        <v>10_WN_2_1</v>
      </c>
      <c r="B2333">
        <v>10</v>
      </c>
      <c r="C2333" t="s">
        <v>139</v>
      </c>
      <c r="D2333">
        <v>2</v>
      </c>
      <c r="E2333">
        <v>1</v>
      </c>
      <c r="F2333">
        <v>189667.34562341261</v>
      </c>
      <c r="G2333">
        <v>3821.9817256503752</v>
      </c>
      <c r="H2333">
        <v>1801.739141869253</v>
      </c>
      <c r="I2333">
        <v>5623.7208675196271</v>
      </c>
      <c r="J2333">
        <v>2.0150999999999999</v>
      </c>
      <c r="K2333">
        <v>2.4649999999999999</v>
      </c>
      <c r="L2333">
        <v>2.7145000000000001</v>
      </c>
      <c r="M2333">
        <v>0.65</v>
      </c>
      <c r="N2333" t="s">
        <v>3183</v>
      </c>
      <c r="O2333" t="s">
        <v>3183</v>
      </c>
    </row>
    <row r="2334" spans="1:15" x14ac:dyDescent="0.25">
      <c r="A2334" t="str">
        <f t="shared" si="36"/>
        <v>10_WN_3_1</v>
      </c>
      <c r="B2334">
        <v>10</v>
      </c>
      <c r="C2334" t="s">
        <v>139</v>
      </c>
      <c r="D2334">
        <v>3</v>
      </c>
      <c r="E2334">
        <v>1</v>
      </c>
      <c r="F2334">
        <v>283946.56817798573</v>
      </c>
      <c r="G2334">
        <v>5721.7494503072403</v>
      </c>
      <c r="H2334">
        <v>2760.084005439222</v>
      </c>
      <c r="I2334">
        <v>8481.8334557464623</v>
      </c>
      <c r="J2334">
        <v>2.0150999999999999</v>
      </c>
      <c r="K2334">
        <v>2.516</v>
      </c>
      <c r="L2334">
        <v>2.7360000000000002</v>
      </c>
      <c r="M2334">
        <v>0.65</v>
      </c>
      <c r="N2334" t="s">
        <v>3183</v>
      </c>
      <c r="O2334" t="s">
        <v>3183</v>
      </c>
    </row>
    <row r="2335" spans="1:15" x14ac:dyDescent="0.25">
      <c r="A2335" t="str">
        <f t="shared" si="36"/>
        <v>10_WN_4_1</v>
      </c>
      <c r="B2335">
        <v>10</v>
      </c>
      <c r="C2335" t="s">
        <v>139</v>
      </c>
      <c r="D2335">
        <v>4</v>
      </c>
      <c r="E2335">
        <v>1</v>
      </c>
      <c r="F2335">
        <v>378842.07512772572</v>
      </c>
      <c r="G2335">
        <v>7692.0896811586535</v>
      </c>
      <c r="H2335">
        <v>3762.0629346091191</v>
      </c>
      <c r="I2335">
        <v>11454.152615767771</v>
      </c>
      <c r="J2335">
        <v>2.0304000000000002</v>
      </c>
      <c r="K2335">
        <v>2.573</v>
      </c>
      <c r="L2335">
        <v>2.7726000000000002</v>
      </c>
      <c r="M2335">
        <v>0.65</v>
      </c>
      <c r="N2335" t="s">
        <v>3183</v>
      </c>
      <c r="O2335" t="s">
        <v>3183</v>
      </c>
    </row>
    <row r="2336" spans="1:15" x14ac:dyDescent="0.25">
      <c r="A2336" t="str">
        <f t="shared" si="36"/>
        <v>11_WN_1_1</v>
      </c>
      <c r="B2336">
        <v>11</v>
      </c>
      <c r="C2336" t="s">
        <v>139</v>
      </c>
      <c r="D2336">
        <v>1</v>
      </c>
      <c r="E2336">
        <v>1</v>
      </c>
      <c r="F2336">
        <v>116605.5823756969</v>
      </c>
      <c r="G2336">
        <v>2390.565929553346</v>
      </c>
      <c r="H2336">
        <v>1035.629123724379</v>
      </c>
      <c r="I2336">
        <v>3426.1950532777259</v>
      </c>
      <c r="J2336">
        <v>2.0501</v>
      </c>
      <c r="K2336">
        <v>2.83</v>
      </c>
      <c r="L2336">
        <v>2.7343000000000002</v>
      </c>
      <c r="M2336">
        <v>0.65</v>
      </c>
      <c r="N2336" t="s">
        <v>3183</v>
      </c>
      <c r="O2336" t="s">
        <v>3183</v>
      </c>
    </row>
    <row r="2337" spans="1:15" x14ac:dyDescent="0.25">
      <c r="A2337" t="str">
        <f t="shared" si="36"/>
        <v>11_WN_2_1</v>
      </c>
      <c r="B2337">
        <v>11</v>
      </c>
      <c r="C2337" t="s">
        <v>139</v>
      </c>
      <c r="D2337">
        <v>2</v>
      </c>
      <c r="E2337">
        <v>1</v>
      </c>
      <c r="F2337">
        <v>232704.86428710341</v>
      </c>
      <c r="G2337">
        <v>4689.2296396722113</v>
      </c>
      <c r="H2337">
        <v>2101.622916685717</v>
      </c>
      <c r="I2337">
        <v>6790.8525563579278</v>
      </c>
      <c r="J2337">
        <v>2.0150999999999999</v>
      </c>
      <c r="K2337">
        <v>2.875</v>
      </c>
      <c r="L2337">
        <v>2.714</v>
      </c>
      <c r="M2337">
        <v>0.65</v>
      </c>
      <c r="N2337" t="s">
        <v>3183</v>
      </c>
      <c r="O2337" t="s">
        <v>3183</v>
      </c>
    </row>
    <row r="2338" spans="1:15" x14ac:dyDescent="0.25">
      <c r="A2338" t="str">
        <f t="shared" si="36"/>
        <v>11_WN_3_1</v>
      </c>
      <c r="B2338">
        <v>11</v>
      </c>
      <c r="C2338" t="s">
        <v>139</v>
      </c>
      <c r="D2338">
        <v>3</v>
      </c>
      <c r="E2338">
        <v>1</v>
      </c>
      <c r="F2338">
        <v>348377.03556964069</v>
      </c>
      <c r="G2338">
        <v>7020.0746730658993</v>
      </c>
      <c r="H2338">
        <v>3221.5164472404922</v>
      </c>
      <c r="I2338">
        <v>10241.59112030639</v>
      </c>
      <c r="J2338">
        <v>2.0150999999999999</v>
      </c>
      <c r="K2338">
        <v>2.9369999999999998</v>
      </c>
      <c r="L2338">
        <v>2.7351000000000001</v>
      </c>
      <c r="M2338">
        <v>0.65</v>
      </c>
      <c r="N2338" t="s">
        <v>3183</v>
      </c>
      <c r="O2338" t="s">
        <v>3183</v>
      </c>
    </row>
    <row r="2339" spans="1:15" x14ac:dyDescent="0.25">
      <c r="A2339" t="str">
        <f t="shared" si="36"/>
        <v>11_WN_4_1</v>
      </c>
      <c r="B2339">
        <v>11</v>
      </c>
      <c r="C2339" t="s">
        <v>139</v>
      </c>
      <c r="D2339">
        <v>4</v>
      </c>
      <c r="E2339">
        <v>1</v>
      </c>
      <c r="F2339">
        <v>464805.33266850212</v>
      </c>
      <c r="G2339">
        <v>9437.5058577152195</v>
      </c>
      <c r="H2339">
        <v>4393.3856901241707</v>
      </c>
      <c r="I2339">
        <v>13830.89154783939</v>
      </c>
      <c r="J2339">
        <v>2.0304000000000002</v>
      </c>
      <c r="K2339">
        <v>3.0049999999999999</v>
      </c>
      <c r="L2339">
        <v>2.7711999999999999</v>
      </c>
      <c r="M2339">
        <v>0.65</v>
      </c>
      <c r="N2339" t="s">
        <v>3183</v>
      </c>
      <c r="O2339" t="s">
        <v>3183</v>
      </c>
    </row>
    <row r="2340" spans="1:15" x14ac:dyDescent="0.25">
      <c r="A2340" t="str">
        <f t="shared" si="36"/>
        <v>12_WN_1_1</v>
      </c>
      <c r="B2340">
        <v>12</v>
      </c>
      <c r="C2340" t="s">
        <v>139</v>
      </c>
      <c r="D2340">
        <v>1</v>
      </c>
      <c r="E2340">
        <v>1</v>
      </c>
      <c r="F2340">
        <v>141681.83599409519</v>
      </c>
      <c r="G2340">
        <v>2904.661707128022</v>
      </c>
      <c r="H2340">
        <v>1206.9023717569321</v>
      </c>
      <c r="I2340">
        <v>4111.5640788849541</v>
      </c>
      <c r="J2340">
        <v>2.0501</v>
      </c>
      <c r="K2340">
        <v>3.298</v>
      </c>
      <c r="L2340">
        <v>2.7341000000000002</v>
      </c>
      <c r="M2340">
        <v>0.65</v>
      </c>
      <c r="N2340" t="s">
        <v>3183</v>
      </c>
      <c r="O2340" t="s">
        <v>3183</v>
      </c>
    </row>
    <row r="2341" spans="1:15" x14ac:dyDescent="0.25">
      <c r="A2341" t="str">
        <f t="shared" si="36"/>
        <v>12_WN_2_1</v>
      </c>
      <c r="B2341">
        <v>12</v>
      </c>
      <c r="C2341" t="s">
        <v>139</v>
      </c>
      <c r="D2341">
        <v>2</v>
      </c>
      <c r="E2341">
        <v>1</v>
      </c>
      <c r="F2341">
        <v>282748.49064023228</v>
      </c>
      <c r="G2341">
        <v>5697.6574466743477</v>
      </c>
      <c r="H2341">
        <v>2450.667966062259</v>
      </c>
      <c r="I2341">
        <v>8148.3254127366063</v>
      </c>
      <c r="J2341">
        <v>2.0150999999999999</v>
      </c>
      <c r="K2341">
        <v>3.3519999999999999</v>
      </c>
      <c r="L2341">
        <v>2.7138</v>
      </c>
      <c r="M2341">
        <v>0.65</v>
      </c>
      <c r="N2341" t="s">
        <v>3183</v>
      </c>
      <c r="O2341" t="s">
        <v>3183</v>
      </c>
    </row>
    <row r="2342" spans="1:15" x14ac:dyDescent="0.25">
      <c r="A2342" t="str">
        <f t="shared" si="36"/>
        <v>12_WN_3_1</v>
      </c>
      <c r="B2342">
        <v>12</v>
      </c>
      <c r="C2342" t="s">
        <v>139</v>
      </c>
      <c r="D2342">
        <v>3</v>
      </c>
      <c r="E2342">
        <v>1</v>
      </c>
      <c r="F2342">
        <v>423296.18369947199</v>
      </c>
      <c r="G2342">
        <v>8529.7551646457341</v>
      </c>
      <c r="H2342">
        <v>3758.5935516321351</v>
      </c>
      <c r="I2342">
        <v>12288.348716277869</v>
      </c>
      <c r="J2342">
        <v>2.0150999999999999</v>
      </c>
      <c r="K2342">
        <v>3.4260000000000002</v>
      </c>
      <c r="L2342">
        <v>2.7345999999999999</v>
      </c>
      <c r="M2342">
        <v>0.65</v>
      </c>
      <c r="N2342" t="s">
        <v>3183</v>
      </c>
      <c r="O2342" t="s">
        <v>3183</v>
      </c>
    </row>
    <row r="2343" spans="1:15" x14ac:dyDescent="0.25">
      <c r="A2343" t="str">
        <f t="shared" si="36"/>
        <v>12_WN_4_1</v>
      </c>
      <c r="B2343">
        <v>12</v>
      </c>
      <c r="C2343" t="s">
        <v>139</v>
      </c>
      <c r="D2343">
        <v>4</v>
      </c>
      <c r="E2343">
        <v>1</v>
      </c>
      <c r="F2343">
        <v>564762.60887870716</v>
      </c>
      <c r="G2343">
        <v>11467.05955138565</v>
      </c>
      <c r="H2343">
        <v>5128.2039793302138</v>
      </c>
      <c r="I2343">
        <v>16595.26353071586</v>
      </c>
      <c r="J2343">
        <v>2.0304000000000002</v>
      </c>
      <c r="K2343">
        <v>3.508</v>
      </c>
      <c r="L2343">
        <v>2.7702</v>
      </c>
      <c r="M2343">
        <v>0.65</v>
      </c>
      <c r="N2343" t="s">
        <v>3183</v>
      </c>
      <c r="O2343" t="s">
        <v>3183</v>
      </c>
    </row>
    <row r="2344" spans="1:15" x14ac:dyDescent="0.25">
      <c r="A2344" t="str">
        <f t="shared" si="36"/>
        <v>13_WN_1_1</v>
      </c>
      <c r="B2344">
        <v>13</v>
      </c>
      <c r="C2344" t="s">
        <v>139</v>
      </c>
      <c r="D2344">
        <v>1</v>
      </c>
      <c r="E2344">
        <v>1</v>
      </c>
      <c r="F2344">
        <v>166758.0896124935</v>
      </c>
      <c r="G2344">
        <v>3418.757484702699</v>
      </c>
      <c r="H2344">
        <v>1378.175619789484</v>
      </c>
      <c r="I2344">
        <v>4796.9331044921828</v>
      </c>
      <c r="J2344">
        <v>2.0501</v>
      </c>
      <c r="K2344">
        <v>3.766</v>
      </c>
      <c r="L2344">
        <v>2.7339000000000002</v>
      </c>
      <c r="M2344">
        <v>0.65</v>
      </c>
      <c r="N2344" t="s">
        <v>3183</v>
      </c>
      <c r="O2344" t="s">
        <v>3183</v>
      </c>
    </row>
    <row r="2345" spans="1:15" x14ac:dyDescent="0.25">
      <c r="A2345" t="str">
        <f t="shared" si="36"/>
        <v>13_WN_2_1</v>
      </c>
      <c r="B2345">
        <v>13</v>
      </c>
      <c r="C2345" t="s">
        <v>139</v>
      </c>
      <c r="D2345">
        <v>2</v>
      </c>
      <c r="E2345">
        <v>1</v>
      </c>
      <c r="F2345">
        <v>332792.11699336121</v>
      </c>
      <c r="G2345">
        <v>6706.0852536764833</v>
      </c>
      <c r="H2345">
        <v>2799.7130154387992</v>
      </c>
      <c r="I2345">
        <v>9505.7982691152829</v>
      </c>
      <c r="J2345">
        <v>2.0150999999999999</v>
      </c>
      <c r="K2345">
        <v>3.83</v>
      </c>
      <c r="L2345">
        <v>2.7136</v>
      </c>
      <c r="M2345">
        <v>0.65</v>
      </c>
      <c r="N2345" t="s">
        <v>3183</v>
      </c>
      <c r="O2345" t="s">
        <v>3183</v>
      </c>
    </row>
    <row r="2346" spans="1:15" x14ac:dyDescent="0.25">
      <c r="A2346" t="str">
        <f t="shared" si="36"/>
        <v>13_WN_3_1</v>
      </c>
      <c r="B2346">
        <v>13</v>
      </c>
      <c r="C2346" t="s">
        <v>139</v>
      </c>
      <c r="D2346">
        <v>3</v>
      </c>
      <c r="E2346">
        <v>1</v>
      </c>
      <c r="F2346">
        <v>498215.33182930318</v>
      </c>
      <c r="G2346">
        <v>10039.435656225571</v>
      </c>
      <c r="H2346">
        <v>4295.6706560237772</v>
      </c>
      <c r="I2346">
        <v>14335.106312249351</v>
      </c>
      <c r="J2346">
        <v>2.0150999999999999</v>
      </c>
      <c r="K2346">
        <v>3.9159999999999999</v>
      </c>
      <c r="L2346">
        <v>2.7342</v>
      </c>
      <c r="M2346">
        <v>0.65</v>
      </c>
      <c r="N2346" t="s">
        <v>3183</v>
      </c>
      <c r="O2346" t="s">
        <v>3183</v>
      </c>
    </row>
    <row r="2347" spans="1:15" x14ac:dyDescent="0.25">
      <c r="A2347" t="str">
        <f t="shared" si="36"/>
        <v>13_WN_4_1</v>
      </c>
      <c r="B2347">
        <v>13</v>
      </c>
      <c r="C2347" t="s">
        <v>139</v>
      </c>
      <c r="D2347">
        <v>4</v>
      </c>
      <c r="E2347">
        <v>1</v>
      </c>
      <c r="F2347">
        <v>664719.88508891221</v>
      </c>
      <c r="G2347">
        <v>13496.613245056071</v>
      </c>
      <c r="H2347">
        <v>5863.0222685362569</v>
      </c>
      <c r="I2347">
        <v>19359.63551359233</v>
      </c>
      <c r="J2347">
        <v>2.0304000000000002</v>
      </c>
      <c r="K2347">
        <v>4.01</v>
      </c>
      <c r="L2347">
        <v>2.7694999999999999</v>
      </c>
      <c r="M2347">
        <v>0.65</v>
      </c>
      <c r="N2347" t="s">
        <v>3183</v>
      </c>
      <c r="O2347" t="s">
        <v>3183</v>
      </c>
    </row>
    <row r="2348" spans="1:15" x14ac:dyDescent="0.25">
      <c r="A2348" t="str">
        <f t="shared" si="36"/>
        <v>14_WN_1_1</v>
      </c>
      <c r="B2348">
        <v>14</v>
      </c>
      <c r="C2348" t="s">
        <v>139</v>
      </c>
      <c r="D2348">
        <v>1</v>
      </c>
      <c r="E2348">
        <v>1</v>
      </c>
      <c r="F2348">
        <v>191834.34323089189</v>
      </c>
      <c r="G2348">
        <v>3932.8532622773751</v>
      </c>
      <c r="H2348">
        <v>1549.4488678220371</v>
      </c>
      <c r="I2348">
        <v>5482.3021300994114</v>
      </c>
      <c r="J2348">
        <v>2.0501</v>
      </c>
      <c r="K2348">
        <v>4.2329999999999997</v>
      </c>
      <c r="L2348">
        <v>2.7338</v>
      </c>
      <c r="M2348">
        <v>0.65</v>
      </c>
      <c r="N2348" t="s">
        <v>3183</v>
      </c>
      <c r="O2348" t="s">
        <v>3183</v>
      </c>
    </row>
    <row r="2349" spans="1:15" x14ac:dyDescent="0.25">
      <c r="A2349" t="str">
        <f t="shared" si="36"/>
        <v>14_WN_2_1</v>
      </c>
      <c r="B2349">
        <v>14</v>
      </c>
      <c r="C2349" t="s">
        <v>139</v>
      </c>
      <c r="D2349">
        <v>2</v>
      </c>
      <c r="E2349">
        <v>1</v>
      </c>
      <c r="F2349">
        <v>382835.74334649002</v>
      </c>
      <c r="G2349">
        <v>7714.5130606786188</v>
      </c>
      <c r="H2349">
        <v>3148.7580648153412</v>
      </c>
      <c r="I2349">
        <v>10863.27112549396</v>
      </c>
      <c r="J2349">
        <v>2.0150999999999999</v>
      </c>
      <c r="K2349">
        <v>4.3070000000000004</v>
      </c>
      <c r="L2349">
        <v>2.7134999999999998</v>
      </c>
      <c r="M2349">
        <v>0.65</v>
      </c>
      <c r="N2349" t="s">
        <v>3183</v>
      </c>
      <c r="O2349" t="s">
        <v>3183</v>
      </c>
    </row>
    <row r="2350" spans="1:15" x14ac:dyDescent="0.25">
      <c r="A2350" t="str">
        <f t="shared" si="36"/>
        <v>14_WN_3_1</v>
      </c>
      <c r="B2350">
        <v>14</v>
      </c>
      <c r="C2350" t="s">
        <v>139</v>
      </c>
      <c r="D2350">
        <v>3</v>
      </c>
      <c r="E2350">
        <v>1</v>
      </c>
      <c r="F2350">
        <v>573134.47995913448</v>
      </c>
      <c r="G2350">
        <v>11549.116147805409</v>
      </c>
      <c r="H2350">
        <v>4832.7477604154192</v>
      </c>
      <c r="I2350">
        <v>16381.863908220819</v>
      </c>
      <c r="J2350">
        <v>2.0150999999999999</v>
      </c>
      <c r="K2350">
        <v>4.4050000000000002</v>
      </c>
      <c r="L2350">
        <v>2.7339000000000002</v>
      </c>
      <c r="M2350">
        <v>0.65</v>
      </c>
      <c r="N2350" t="s">
        <v>3183</v>
      </c>
      <c r="O2350" t="s">
        <v>3183</v>
      </c>
    </row>
    <row r="2351" spans="1:15" x14ac:dyDescent="0.25">
      <c r="A2351" t="str">
        <f t="shared" si="36"/>
        <v>14_WN_4_1</v>
      </c>
      <c r="B2351">
        <v>14</v>
      </c>
      <c r="C2351" t="s">
        <v>139</v>
      </c>
      <c r="D2351">
        <v>4</v>
      </c>
      <c r="E2351">
        <v>1</v>
      </c>
      <c r="F2351">
        <v>764677.16129911738</v>
      </c>
      <c r="G2351">
        <v>15526.16693872649</v>
      </c>
      <c r="H2351">
        <v>6597.8405577423018</v>
      </c>
      <c r="I2351">
        <v>22124.007496468799</v>
      </c>
      <c r="J2351">
        <v>2.0304000000000002</v>
      </c>
      <c r="K2351">
        <v>4.5129999999999999</v>
      </c>
      <c r="L2351">
        <v>2.7690000000000001</v>
      </c>
      <c r="M2351">
        <v>0.65</v>
      </c>
      <c r="N2351" t="s">
        <v>3183</v>
      </c>
      <c r="O2351" t="s">
        <v>3183</v>
      </c>
    </row>
    <row r="2352" spans="1:15" x14ac:dyDescent="0.25">
      <c r="A2352" t="str">
        <f t="shared" si="36"/>
        <v>15_WN_1_1</v>
      </c>
      <c r="B2352">
        <v>15</v>
      </c>
      <c r="C2352" t="s">
        <v>139</v>
      </c>
      <c r="D2352">
        <v>1</v>
      </c>
      <c r="E2352">
        <v>1</v>
      </c>
      <c r="F2352">
        <v>233210.1617012491</v>
      </c>
      <c r="G2352">
        <v>4781.1112952755902</v>
      </c>
      <c r="H2352">
        <v>1832.49198194156</v>
      </c>
      <c r="I2352">
        <v>6613.6032772171502</v>
      </c>
      <c r="J2352">
        <v>2.0501</v>
      </c>
      <c r="K2352">
        <v>5.0069999999999997</v>
      </c>
      <c r="L2352">
        <v>2.7339000000000002</v>
      </c>
      <c r="M2352">
        <v>0.65</v>
      </c>
      <c r="N2352" t="s">
        <v>3183</v>
      </c>
      <c r="O2352" t="s">
        <v>3183</v>
      </c>
    </row>
    <row r="2353" spans="1:15" x14ac:dyDescent="0.25">
      <c r="A2353" t="str">
        <f t="shared" si="36"/>
        <v>15_WN_2_1</v>
      </c>
      <c r="B2353">
        <v>15</v>
      </c>
      <c r="C2353" t="s">
        <v>139</v>
      </c>
      <c r="D2353">
        <v>2</v>
      </c>
      <c r="E2353">
        <v>1</v>
      </c>
      <c r="F2353">
        <v>465407.72682915273</v>
      </c>
      <c r="G2353">
        <v>9378.4189422321433</v>
      </c>
      <c r="H2353">
        <v>3725.5836863202362</v>
      </c>
      <c r="I2353">
        <v>13104.00262855238</v>
      </c>
      <c r="J2353">
        <v>2.0150999999999999</v>
      </c>
      <c r="K2353">
        <v>5.0970000000000004</v>
      </c>
      <c r="L2353">
        <v>2.7134999999999998</v>
      </c>
      <c r="M2353">
        <v>0.65</v>
      </c>
      <c r="N2353" t="s">
        <v>3183</v>
      </c>
      <c r="O2353" t="s">
        <v>3183</v>
      </c>
    </row>
    <row r="2354" spans="1:15" x14ac:dyDescent="0.25">
      <c r="A2354" t="str">
        <f t="shared" si="36"/>
        <v>15_WN_3_1</v>
      </c>
      <c r="B2354">
        <v>15</v>
      </c>
      <c r="C2354" t="s">
        <v>139</v>
      </c>
      <c r="D2354">
        <v>3</v>
      </c>
      <c r="E2354">
        <v>1</v>
      </c>
      <c r="F2354">
        <v>696751.07437335607</v>
      </c>
      <c r="G2354">
        <v>14040.08895891214</v>
      </c>
      <c r="H2354">
        <v>5720.3118014757856</v>
      </c>
      <c r="I2354">
        <v>19760.400760387922</v>
      </c>
      <c r="J2354">
        <v>2.0150999999999999</v>
      </c>
      <c r="K2354">
        <v>5.2149999999999999</v>
      </c>
      <c r="L2354">
        <v>2.7336999999999998</v>
      </c>
      <c r="M2354">
        <v>0.65</v>
      </c>
      <c r="N2354" t="s">
        <v>3183</v>
      </c>
      <c r="O2354" t="s">
        <v>3183</v>
      </c>
    </row>
    <row r="2355" spans="1:15" x14ac:dyDescent="0.25">
      <c r="A2355" t="str">
        <f t="shared" si="36"/>
        <v>15_WN_4_1</v>
      </c>
      <c r="B2355">
        <v>15</v>
      </c>
      <c r="C2355" t="s">
        <v>139</v>
      </c>
      <c r="D2355">
        <v>4</v>
      </c>
      <c r="E2355">
        <v>1</v>
      </c>
      <c r="F2355">
        <v>929606.66704595578</v>
      </c>
      <c r="G2355">
        <v>18874.930533282692</v>
      </c>
      <c r="H2355">
        <v>7812.1881530499422</v>
      </c>
      <c r="I2355">
        <v>26687.118686332629</v>
      </c>
      <c r="J2355">
        <v>2.0304000000000002</v>
      </c>
      <c r="K2355">
        <v>5.343</v>
      </c>
      <c r="L2355">
        <v>2.7686000000000002</v>
      </c>
      <c r="M2355">
        <v>0.65</v>
      </c>
      <c r="N2355" t="s">
        <v>3183</v>
      </c>
      <c r="O2355" t="s">
        <v>3183</v>
      </c>
    </row>
    <row r="2356" spans="1:15" x14ac:dyDescent="0.25">
      <c r="A2356" t="str">
        <f t="shared" si="36"/>
        <v>16_WN_1_1</v>
      </c>
      <c r="B2356">
        <v>16</v>
      </c>
      <c r="C2356" t="s">
        <v>139</v>
      </c>
      <c r="D2356">
        <v>1</v>
      </c>
      <c r="E2356">
        <v>1</v>
      </c>
      <c r="F2356">
        <v>278798.79077949713</v>
      </c>
      <c r="G2356">
        <v>5715.7374189063503</v>
      </c>
      <c r="H2356">
        <v>2143.6785875218311</v>
      </c>
      <c r="I2356">
        <v>7859.4160064281796</v>
      </c>
      <c r="J2356">
        <v>2.0501</v>
      </c>
      <c r="K2356">
        <v>5.8570000000000002</v>
      </c>
      <c r="L2356">
        <v>2.7336999999999998</v>
      </c>
      <c r="M2356">
        <v>0.65</v>
      </c>
      <c r="N2356" t="s">
        <v>3183</v>
      </c>
      <c r="O2356" t="s">
        <v>3183</v>
      </c>
    </row>
    <row r="2357" spans="1:15" x14ac:dyDescent="0.25">
      <c r="A2357" t="str">
        <f t="shared" si="36"/>
        <v>16_WN_2_1</v>
      </c>
      <c r="B2357">
        <v>16</v>
      </c>
      <c r="C2357" t="s">
        <v>139</v>
      </c>
      <c r="D2357">
        <v>2</v>
      </c>
      <c r="E2357">
        <v>1</v>
      </c>
      <c r="F2357">
        <v>556387.03953914088</v>
      </c>
      <c r="G2357">
        <v>11211.740695362019</v>
      </c>
      <c r="H2357">
        <v>4359.7641281452179</v>
      </c>
      <c r="I2357">
        <v>15571.504823507241</v>
      </c>
      <c r="J2357">
        <v>2.0150999999999999</v>
      </c>
      <c r="K2357">
        <v>5.9640000000000004</v>
      </c>
      <c r="L2357">
        <v>2.7132999999999998</v>
      </c>
      <c r="M2357">
        <v>0.65</v>
      </c>
      <c r="N2357" t="s">
        <v>3183</v>
      </c>
      <c r="O2357" t="s">
        <v>3183</v>
      </c>
    </row>
    <row r="2358" spans="1:15" x14ac:dyDescent="0.25">
      <c r="A2358" t="str">
        <f t="shared" si="36"/>
        <v>16_WN_3_1</v>
      </c>
      <c r="B2358">
        <v>16</v>
      </c>
      <c r="C2358" t="s">
        <v>139</v>
      </c>
      <c r="D2358">
        <v>3</v>
      </c>
      <c r="E2358">
        <v>1</v>
      </c>
      <c r="F2358">
        <v>832954.08567338937</v>
      </c>
      <c r="G2358">
        <v>16784.68809260428</v>
      </c>
      <c r="H2358">
        <v>6696.1279488915852</v>
      </c>
      <c r="I2358">
        <v>23480.816041495858</v>
      </c>
      <c r="J2358">
        <v>2.0150999999999999</v>
      </c>
      <c r="K2358">
        <v>6.1040000000000001</v>
      </c>
      <c r="L2358">
        <v>2.7334000000000001</v>
      </c>
      <c r="M2358">
        <v>0.65</v>
      </c>
      <c r="N2358" t="s">
        <v>3183</v>
      </c>
      <c r="O2358" t="s">
        <v>3183</v>
      </c>
    </row>
    <row r="2359" spans="1:15" x14ac:dyDescent="0.25">
      <c r="A2359" t="str">
        <f t="shared" si="36"/>
        <v>16_WN_4_1</v>
      </c>
      <c r="B2359">
        <v>16</v>
      </c>
      <c r="C2359" t="s">
        <v>139</v>
      </c>
      <c r="D2359">
        <v>4</v>
      </c>
      <c r="E2359">
        <v>1</v>
      </c>
      <c r="F2359">
        <v>1111328.9951961089</v>
      </c>
      <c r="G2359">
        <v>22564.659148375518</v>
      </c>
      <c r="H2359">
        <v>9147.2805376637371</v>
      </c>
      <c r="I2359">
        <v>31711.939686039259</v>
      </c>
      <c r="J2359">
        <v>2.0304000000000002</v>
      </c>
      <c r="K2359">
        <v>6.2569999999999997</v>
      </c>
      <c r="L2359">
        <v>2.7679999999999998</v>
      </c>
      <c r="M2359">
        <v>0.65</v>
      </c>
      <c r="N2359" t="s">
        <v>3183</v>
      </c>
      <c r="O2359" t="s">
        <v>3183</v>
      </c>
    </row>
    <row r="2360" spans="1:15" x14ac:dyDescent="0.25">
      <c r="A2360" t="str">
        <f t="shared" si="36"/>
        <v>17_WN_1_1</v>
      </c>
      <c r="B2360">
        <v>17</v>
      </c>
      <c r="C2360" t="s">
        <v>139</v>
      </c>
      <c r="D2360">
        <v>1</v>
      </c>
      <c r="E2360">
        <v>1</v>
      </c>
      <c r="F2360">
        <v>330989.0088899291</v>
      </c>
      <c r="G2360">
        <v>6524.6815613736444</v>
      </c>
      <c r="H2360">
        <v>2195.1964654115891</v>
      </c>
      <c r="I2360">
        <v>8719.8780267852344</v>
      </c>
      <c r="J2360">
        <v>1.9713000000000001</v>
      </c>
      <c r="K2360">
        <v>5.9980000000000002</v>
      </c>
      <c r="L2360">
        <v>2.5626000000000002</v>
      </c>
      <c r="M2360">
        <v>0.65</v>
      </c>
      <c r="N2360" t="s">
        <v>3183</v>
      </c>
      <c r="O2360" t="s">
        <v>3183</v>
      </c>
    </row>
    <row r="2361" spans="1:15" x14ac:dyDescent="0.25">
      <c r="A2361" t="str">
        <f t="shared" si="36"/>
        <v>17_WN_2_1</v>
      </c>
      <c r="B2361">
        <v>17</v>
      </c>
      <c r="C2361" t="s">
        <v>139</v>
      </c>
      <c r="D2361">
        <v>2</v>
      </c>
      <c r="E2361">
        <v>1</v>
      </c>
      <c r="F2361">
        <v>660626.92535841535</v>
      </c>
      <c r="G2361">
        <v>12796.662695042371</v>
      </c>
      <c r="H2361">
        <v>4469.7485043586066</v>
      </c>
      <c r="I2361">
        <v>17266.411199400969</v>
      </c>
      <c r="J2361">
        <v>1.9370000000000001</v>
      </c>
      <c r="K2361">
        <v>6.1150000000000002</v>
      </c>
      <c r="L2361">
        <v>2.5417000000000001</v>
      </c>
      <c r="M2361">
        <v>0.65</v>
      </c>
      <c r="N2361" t="s">
        <v>3183</v>
      </c>
      <c r="O2361" t="s">
        <v>3183</v>
      </c>
    </row>
    <row r="2362" spans="1:15" x14ac:dyDescent="0.25">
      <c r="A2362" t="str">
        <f t="shared" si="36"/>
        <v>17_WN_3_1</v>
      </c>
      <c r="B2362">
        <v>17</v>
      </c>
      <c r="C2362" t="s">
        <v>139</v>
      </c>
      <c r="D2362">
        <v>3</v>
      </c>
      <c r="E2362">
        <v>1</v>
      </c>
      <c r="F2362">
        <v>989280.74527418381</v>
      </c>
      <c r="G2362">
        <v>19164.342192628959</v>
      </c>
      <c r="H2362">
        <v>6869.8754465852626</v>
      </c>
      <c r="I2362">
        <v>26034.217639214221</v>
      </c>
      <c r="J2362">
        <v>1.9372</v>
      </c>
      <c r="K2362">
        <v>6.2619999999999996</v>
      </c>
      <c r="L2362">
        <v>2.5596000000000001</v>
      </c>
      <c r="M2362">
        <v>0.65</v>
      </c>
      <c r="N2362" t="s">
        <v>3183</v>
      </c>
      <c r="O2362" t="s">
        <v>3183</v>
      </c>
    </row>
    <row r="2363" spans="1:15" x14ac:dyDescent="0.25">
      <c r="A2363" t="str">
        <f t="shared" si="36"/>
        <v>17_WN_4_1</v>
      </c>
      <c r="B2363">
        <v>17</v>
      </c>
      <c r="C2363" t="s">
        <v>139</v>
      </c>
      <c r="D2363">
        <v>4</v>
      </c>
      <c r="E2363">
        <v>1</v>
      </c>
      <c r="F2363">
        <v>1319889.176858448</v>
      </c>
      <c r="G2363">
        <v>25766.266988263731</v>
      </c>
      <c r="H2363">
        <v>9388.2789710090092</v>
      </c>
      <c r="I2363">
        <v>35154.545959272742</v>
      </c>
      <c r="J2363">
        <v>1.9521999999999999</v>
      </c>
      <c r="K2363">
        <v>6.4219999999999997</v>
      </c>
      <c r="L2363">
        <v>2.5914000000000001</v>
      </c>
      <c r="M2363">
        <v>0.65</v>
      </c>
      <c r="N2363" t="s">
        <v>3183</v>
      </c>
      <c r="O2363" t="s">
        <v>3183</v>
      </c>
    </row>
    <row r="2364" spans="1:15" x14ac:dyDescent="0.25">
      <c r="A2364" t="str">
        <f t="shared" si="36"/>
        <v>18_WN_1_1</v>
      </c>
      <c r="B2364">
        <v>18</v>
      </c>
      <c r="C2364" t="s">
        <v>139</v>
      </c>
      <c r="D2364">
        <v>1</v>
      </c>
      <c r="E2364">
        <v>1</v>
      </c>
      <c r="F2364">
        <v>383588.07241731358</v>
      </c>
      <c r="G2364">
        <v>7561.5502510429606</v>
      </c>
      <c r="H2364">
        <v>2527.289664648416</v>
      </c>
      <c r="I2364">
        <v>10088.83991569138</v>
      </c>
      <c r="J2364">
        <v>1.9713000000000001</v>
      </c>
      <c r="K2364">
        <v>6.9050000000000002</v>
      </c>
      <c r="L2364">
        <v>2.5680999999999998</v>
      </c>
      <c r="M2364">
        <v>0.65</v>
      </c>
      <c r="N2364" t="s">
        <v>3183</v>
      </c>
      <c r="O2364" t="s">
        <v>3183</v>
      </c>
    </row>
    <row r="2365" spans="1:15" x14ac:dyDescent="0.25">
      <c r="A2365" t="str">
        <f t="shared" si="36"/>
        <v>18_WN_2_1</v>
      </c>
      <c r="B2365">
        <v>18</v>
      </c>
      <c r="C2365" t="s">
        <v>139</v>
      </c>
      <c r="D2365">
        <v>2</v>
      </c>
      <c r="E2365">
        <v>1</v>
      </c>
      <c r="F2365">
        <v>765610.34378480678</v>
      </c>
      <c r="G2365">
        <v>14830.242227766021</v>
      </c>
      <c r="H2365">
        <v>5146.5353841356546</v>
      </c>
      <c r="I2365">
        <v>19976.777611901671</v>
      </c>
      <c r="J2365">
        <v>1.9370000000000001</v>
      </c>
      <c r="K2365">
        <v>7.04</v>
      </c>
      <c r="L2365">
        <v>2.5472000000000001</v>
      </c>
      <c r="M2365">
        <v>0.65</v>
      </c>
      <c r="N2365" t="s">
        <v>3183</v>
      </c>
      <c r="O2365" t="s">
        <v>3183</v>
      </c>
    </row>
    <row r="2366" spans="1:15" x14ac:dyDescent="0.25">
      <c r="A2366" t="str">
        <f t="shared" si="36"/>
        <v>18_WN_3_1</v>
      </c>
      <c r="B2366">
        <v>18</v>
      </c>
      <c r="C2366" t="s">
        <v>139</v>
      </c>
      <c r="D2366">
        <v>3</v>
      </c>
      <c r="E2366">
        <v>1</v>
      </c>
      <c r="F2366">
        <v>1146492.131058899</v>
      </c>
      <c r="G2366">
        <v>22209.84045805881</v>
      </c>
      <c r="H2366">
        <v>7911.2503015793855</v>
      </c>
      <c r="I2366">
        <v>30121.090759638199</v>
      </c>
      <c r="J2366">
        <v>1.9372</v>
      </c>
      <c r="K2366">
        <v>7.2119999999999997</v>
      </c>
      <c r="L2366">
        <v>2.5649999999999999</v>
      </c>
      <c r="M2366">
        <v>0.65</v>
      </c>
      <c r="N2366" t="s">
        <v>3183</v>
      </c>
      <c r="O2366" t="s">
        <v>3183</v>
      </c>
    </row>
    <row r="2367" spans="1:15" x14ac:dyDescent="0.25">
      <c r="A2367" t="str">
        <f t="shared" si="36"/>
        <v>18_WN_4_1</v>
      </c>
      <c r="B2367">
        <v>18</v>
      </c>
      <c r="C2367" t="s">
        <v>139</v>
      </c>
      <c r="D2367">
        <v>4</v>
      </c>
      <c r="E2367">
        <v>1</v>
      </c>
      <c r="F2367">
        <v>1529639.1467910521</v>
      </c>
      <c r="G2367">
        <v>29860.909039142029</v>
      </c>
      <c r="H2367">
        <v>10813.067484821669</v>
      </c>
      <c r="I2367">
        <v>40673.976523963691</v>
      </c>
      <c r="J2367">
        <v>1.9521999999999999</v>
      </c>
      <c r="K2367">
        <v>7.3959999999999999</v>
      </c>
      <c r="L2367">
        <v>2.5969000000000002</v>
      </c>
      <c r="M2367">
        <v>0.65</v>
      </c>
      <c r="N2367" t="s">
        <v>3183</v>
      </c>
      <c r="O2367" t="s">
        <v>3183</v>
      </c>
    </row>
    <row r="2368" spans="1:15" x14ac:dyDescent="0.25">
      <c r="A2368" t="str">
        <f t="shared" si="36"/>
        <v>19_WN_1_1</v>
      </c>
      <c r="B2368">
        <v>19</v>
      </c>
      <c r="C2368" t="s">
        <v>139</v>
      </c>
      <c r="D2368">
        <v>1</v>
      </c>
      <c r="E2368">
        <v>1</v>
      </c>
      <c r="F2368">
        <v>433730.17301539233</v>
      </c>
      <c r="G2368">
        <v>8549.9856082110418</v>
      </c>
      <c r="H2368">
        <v>2844.1049685208359</v>
      </c>
      <c r="I2368">
        <v>11394.09057673188</v>
      </c>
      <c r="J2368">
        <v>1.9713000000000001</v>
      </c>
      <c r="K2368">
        <v>7.7709999999999999</v>
      </c>
      <c r="L2368">
        <v>2.5720999999999998</v>
      </c>
      <c r="M2368">
        <v>0.65</v>
      </c>
      <c r="N2368" t="s">
        <v>3183</v>
      </c>
      <c r="O2368" t="s">
        <v>3183</v>
      </c>
    </row>
    <row r="2369" spans="1:15" x14ac:dyDescent="0.25">
      <c r="A2369" t="str">
        <f t="shared" si="36"/>
        <v>19_WN_2_1</v>
      </c>
      <c r="B2369">
        <v>19</v>
      </c>
      <c r="C2369" t="s">
        <v>139</v>
      </c>
      <c r="D2369">
        <v>2</v>
      </c>
      <c r="E2369">
        <v>1</v>
      </c>
      <c r="F2369">
        <v>865689.86564028007</v>
      </c>
      <c r="G2369">
        <v>16768.83091482383</v>
      </c>
      <c r="H2369">
        <v>5792.1867900246571</v>
      </c>
      <c r="I2369">
        <v>22561.01770484848</v>
      </c>
      <c r="J2369">
        <v>1.9370000000000001</v>
      </c>
      <c r="K2369">
        <v>7.9240000000000004</v>
      </c>
      <c r="L2369">
        <v>2.5512000000000001</v>
      </c>
      <c r="M2369">
        <v>0.65</v>
      </c>
      <c r="N2369" t="s">
        <v>3183</v>
      </c>
      <c r="O2369" t="s">
        <v>3183</v>
      </c>
    </row>
    <row r="2370" spans="1:15" x14ac:dyDescent="0.25">
      <c r="A2370" t="str">
        <f t="shared" si="36"/>
        <v>19_WN_3_1</v>
      </c>
      <c r="B2370">
        <v>19</v>
      </c>
      <c r="C2370" t="s">
        <v>139</v>
      </c>
      <c r="D2370">
        <v>3</v>
      </c>
      <c r="E2370">
        <v>1</v>
      </c>
      <c r="F2370">
        <v>1296359.9916734979</v>
      </c>
      <c r="G2370">
        <v>25113.079986590608</v>
      </c>
      <c r="H2370">
        <v>8904.7168702662711</v>
      </c>
      <c r="I2370">
        <v>34017.796856856883</v>
      </c>
      <c r="J2370">
        <v>1.9372</v>
      </c>
      <c r="K2370">
        <v>8.1170000000000009</v>
      </c>
      <c r="L2370">
        <v>2.5691000000000002</v>
      </c>
      <c r="M2370">
        <v>0.65</v>
      </c>
      <c r="N2370" t="s">
        <v>3183</v>
      </c>
      <c r="O2370" t="s">
        <v>3183</v>
      </c>
    </row>
    <row r="2371" spans="1:15" x14ac:dyDescent="0.25">
      <c r="A2371" t="str">
        <f t="shared" si="36"/>
        <v>19_WN_4_1</v>
      </c>
      <c r="B2371">
        <v>19</v>
      </c>
      <c r="C2371" t="s">
        <v>139</v>
      </c>
      <c r="D2371">
        <v>4</v>
      </c>
      <c r="E2371">
        <v>1</v>
      </c>
      <c r="F2371">
        <v>1729591.453685812</v>
      </c>
      <c r="G2371">
        <v>33764.285636738117</v>
      </c>
      <c r="H2371">
        <v>12172.3088272967</v>
      </c>
      <c r="I2371">
        <v>45936.594464034817</v>
      </c>
      <c r="J2371">
        <v>1.9521999999999999</v>
      </c>
      <c r="K2371">
        <v>8.3260000000000005</v>
      </c>
      <c r="L2371">
        <v>2.601</v>
      </c>
      <c r="M2371">
        <v>0.65</v>
      </c>
      <c r="N2371" t="s">
        <v>3183</v>
      </c>
      <c r="O2371" t="s">
        <v>3183</v>
      </c>
    </row>
    <row r="2372" spans="1:15" x14ac:dyDescent="0.25">
      <c r="A2372" t="str">
        <f t="shared" si="36"/>
        <v>20_WN_1_1</v>
      </c>
      <c r="B2372">
        <v>20</v>
      </c>
      <c r="C2372" t="s">
        <v>139</v>
      </c>
      <c r="D2372">
        <v>1</v>
      </c>
      <c r="E2372">
        <v>1</v>
      </c>
      <c r="F2372">
        <v>483872.27361347078</v>
      </c>
      <c r="G2372">
        <v>9538.4209653791222</v>
      </c>
      <c r="H2372">
        <v>3160.9202723932558</v>
      </c>
      <c r="I2372">
        <v>12699.34123777238</v>
      </c>
      <c r="J2372">
        <v>1.9713000000000001</v>
      </c>
      <c r="K2372">
        <v>8.6359999999999992</v>
      </c>
      <c r="L2372">
        <v>2.5754000000000001</v>
      </c>
      <c r="M2372">
        <v>0.65</v>
      </c>
      <c r="N2372" t="s">
        <v>3183</v>
      </c>
      <c r="O2372" t="s">
        <v>3183</v>
      </c>
    </row>
    <row r="2373" spans="1:15" x14ac:dyDescent="0.25">
      <c r="A2373" t="str">
        <f t="shared" si="36"/>
        <v>20_WN_2_1</v>
      </c>
      <c r="B2373">
        <v>20</v>
      </c>
      <c r="C2373" t="s">
        <v>139</v>
      </c>
      <c r="D2373">
        <v>2</v>
      </c>
      <c r="E2373">
        <v>1</v>
      </c>
      <c r="F2373">
        <v>965769.38749575312</v>
      </c>
      <c r="G2373">
        <v>18707.41960188164</v>
      </c>
      <c r="H2373">
        <v>6437.8381959136568</v>
      </c>
      <c r="I2373">
        <v>25145.257797795301</v>
      </c>
      <c r="J2373">
        <v>1.9370000000000001</v>
      </c>
      <c r="K2373">
        <v>8.8070000000000004</v>
      </c>
      <c r="L2373">
        <v>2.5545</v>
      </c>
      <c r="M2373">
        <v>0.65</v>
      </c>
      <c r="N2373" t="s">
        <v>3183</v>
      </c>
      <c r="O2373" t="s">
        <v>3183</v>
      </c>
    </row>
    <row r="2374" spans="1:15" x14ac:dyDescent="0.25">
      <c r="A2374" t="str">
        <f t="shared" si="36"/>
        <v>20_WN_3_1</v>
      </c>
      <c r="B2374">
        <v>20</v>
      </c>
      <c r="C2374" t="s">
        <v>139</v>
      </c>
      <c r="D2374">
        <v>3</v>
      </c>
      <c r="E2374">
        <v>1</v>
      </c>
      <c r="F2374">
        <v>1446227.8522880981</v>
      </c>
      <c r="G2374">
        <v>28016.31951512241</v>
      </c>
      <c r="H2374">
        <v>9898.1834389531577</v>
      </c>
      <c r="I2374">
        <v>37914.502954075557</v>
      </c>
      <c r="J2374">
        <v>1.9372</v>
      </c>
      <c r="K2374">
        <v>9.0229999999999997</v>
      </c>
      <c r="L2374">
        <v>2.5722999999999998</v>
      </c>
      <c r="M2374">
        <v>0.65</v>
      </c>
      <c r="N2374" t="s">
        <v>3183</v>
      </c>
      <c r="O2374" t="s">
        <v>3183</v>
      </c>
    </row>
    <row r="2375" spans="1:15" x14ac:dyDescent="0.25">
      <c r="A2375" t="str">
        <f t="shared" si="36"/>
        <v>20_WN_4_1</v>
      </c>
      <c r="B2375">
        <v>20</v>
      </c>
      <c r="C2375" t="s">
        <v>139</v>
      </c>
      <c r="D2375">
        <v>4</v>
      </c>
      <c r="E2375">
        <v>1</v>
      </c>
      <c r="F2375">
        <v>1929543.7605805709</v>
      </c>
      <c r="G2375">
        <v>37667.662234334202</v>
      </c>
      <c r="H2375">
        <v>13531.550169771721</v>
      </c>
      <c r="I2375">
        <v>51199.212404105929</v>
      </c>
      <c r="J2375">
        <v>1.9521999999999999</v>
      </c>
      <c r="K2375">
        <v>9.2560000000000002</v>
      </c>
      <c r="L2375">
        <v>2.6042000000000001</v>
      </c>
      <c r="M2375">
        <v>0.65</v>
      </c>
      <c r="N2375" t="s">
        <v>3183</v>
      </c>
      <c r="O2375" t="s">
        <v>3183</v>
      </c>
    </row>
    <row r="2376" spans="1:15" x14ac:dyDescent="0.25">
      <c r="A2376" t="str">
        <f t="shared" ref="A2376:A2439" si="37">B2376&amp;"_"&amp;C2376&amp;"_"&amp;D2376&amp;"_"&amp;E2376</f>
        <v>21_WN_1_1</v>
      </c>
      <c r="B2376">
        <v>21</v>
      </c>
      <c r="C2376" t="s">
        <v>139</v>
      </c>
      <c r="D2376">
        <v>1</v>
      </c>
      <c r="E2376">
        <v>1</v>
      </c>
      <c r="F2376">
        <v>653092.83755387866</v>
      </c>
      <c r="G2376">
        <v>12874.212377457099</v>
      </c>
      <c r="H2376">
        <v>4229.5688481456609</v>
      </c>
      <c r="I2376">
        <v>17103.781225602761</v>
      </c>
      <c r="J2376">
        <v>1.9713000000000001</v>
      </c>
      <c r="K2376">
        <v>11.555999999999999</v>
      </c>
      <c r="L2376">
        <v>2.5825</v>
      </c>
      <c r="M2376">
        <v>0.65</v>
      </c>
      <c r="N2376" t="s">
        <v>3183</v>
      </c>
      <c r="O2376" t="s">
        <v>3183</v>
      </c>
    </row>
    <row r="2377" spans="1:15" x14ac:dyDescent="0.25">
      <c r="A2377" t="str">
        <f t="shared" si="37"/>
        <v>21_WN_2_1</v>
      </c>
      <c r="B2377">
        <v>21</v>
      </c>
      <c r="C2377" t="s">
        <v>139</v>
      </c>
      <c r="D2377">
        <v>2</v>
      </c>
      <c r="E2377">
        <v>1</v>
      </c>
      <c r="F2377">
        <v>1303519.7594440409</v>
      </c>
      <c r="G2377">
        <v>25249.807474738089</v>
      </c>
      <c r="H2377">
        <v>8615.682658925034</v>
      </c>
      <c r="I2377">
        <v>33865.49013366313</v>
      </c>
      <c r="J2377">
        <v>1.9370000000000001</v>
      </c>
      <c r="K2377">
        <v>11.786</v>
      </c>
      <c r="L2377">
        <v>2.5615999999999999</v>
      </c>
      <c r="M2377">
        <v>0.65</v>
      </c>
      <c r="N2377" t="s">
        <v>3183</v>
      </c>
      <c r="O2377" t="s">
        <v>3183</v>
      </c>
    </row>
    <row r="2378" spans="1:15" x14ac:dyDescent="0.25">
      <c r="A2378" t="str">
        <f t="shared" si="37"/>
        <v>21_WN_3_1</v>
      </c>
      <c r="B2378">
        <v>21</v>
      </c>
      <c r="C2378" t="s">
        <v>139</v>
      </c>
      <c r="D2378">
        <v>3</v>
      </c>
      <c r="E2378">
        <v>1</v>
      </c>
      <c r="F2378">
        <v>1952004.9056474611</v>
      </c>
      <c r="G2378">
        <v>37814.230340802089</v>
      </c>
      <c r="H2378">
        <v>13249.241991706651</v>
      </c>
      <c r="I2378">
        <v>51063.47233250874</v>
      </c>
      <c r="J2378">
        <v>1.9372</v>
      </c>
      <c r="K2378">
        <v>12.077999999999999</v>
      </c>
      <c r="L2378">
        <v>2.5794000000000001</v>
      </c>
      <c r="M2378">
        <v>0.65</v>
      </c>
      <c r="N2378" t="s">
        <v>3183</v>
      </c>
      <c r="O2378" t="s">
        <v>3183</v>
      </c>
    </row>
    <row r="2379" spans="1:15" x14ac:dyDescent="0.25">
      <c r="A2379" t="str">
        <f t="shared" si="37"/>
        <v>21_WN_4_1</v>
      </c>
      <c r="B2379">
        <v>21</v>
      </c>
      <c r="C2379" t="s">
        <v>139</v>
      </c>
      <c r="D2379">
        <v>4</v>
      </c>
      <c r="E2379">
        <v>1</v>
      </c>
      <c r="F2379">
        <v>2604346.8049351452</v>
      </c>
      <c r="G2379">
        <v>50840.855643433439</v>
      </c>
      <c r="H2379">
        <v>18116.40231228268</v>
      </c>
      <c r="I2379">
        <v>68957.257955716108</v>
      </c>
      <c r="J2379">
        <v>1.9521999999999999</v>
      </c>
      <c r="K2379">
        <v>12.391999999999999</v>
      </c>
      <c r="L2379">
        <v>2.6113</v>
      </c>
      <c r="M2379">
        <v>0.65</v>
      </c>
      <c r="N2379" t="s">
        <v>3183</v>
      </c>
      <c r="O2379" t="s">
        <v>3183</v>
      </c>
    </row>
    <row r="2380" spans="1:15" x14ac:dyDescent="0.25">
      <c r="A2380" t="str">
        <f t="shared" si="37"/>
        <v>1_WS_1_1</v>
      </c>
      <c r="B2380">
        <v>1</v>
      </c>
      <c r="C2380" t="s">
        <v>18</v>
      </c>
      <c r="D2380">
        <v>1</v>
      </c>
      <c r="E2380">
        <v>1</v>
      </c>
      <c r="F2380">
        <v>1305.40161588758</v>
      </c>
      <c r="G2380">
        <v>27.047829429936531</v>
      </c>
      <c r="H2380">
        <v>118.7990335711705</v>
      </c>
      <c r="I2380">
        <v>145.84686300110701</v>
      </c>
      <c r="J2380">
        <v>2.0720000000000001</v>
      </c>
      <c r="K2380">
        <v>0.32500000000000001</v>
      </c>
      <c r="L2380">
        <v>5.5651000000000002</v>
      </c>
      <c r="M2380">
        <v>0.2</v>
      </c>
      <c r="N2380" t="s">
        <v>3183</v>
      </c>
      <c r="O2380" t="s">
        <v>3183</v>
      </c>
    </row>
    <row r="2381" spans="1:15" x14ac:dyDescent="0.25">
      <c r="A2381" t="str">
        <f t="shared" si="37"/>
        <v>1_WS_2_1</v>
      </c>
      <c r="B2381">
        <v>1</v>
      </c>
      <c r="C2381" t="s">
        <v>18</v>
      </c>
      <c r="D2381">
        <v>2</v>
      </c>
      <c r="E2381">
        <v>1</v>
      </c>
      <c r="F2381">
        <v>2603.6003081539138</v>
      </c>
      <c r="G2381">
        <v>53.015125505132531</v>
      </c>
      <c r="H2381">
        <v>239.09521767031751</v>
      </c>
      <c r="I2381">
        <v>292.11034317545</v>
      </c>
      <c r="J2381">
        <v>2.0362</v>
      </c>
      <c r="K2381">
        <v>0.32700000000000001</v>
      </c>
      <c r="L2381">
        <v>5.6041999999999996</v>
      </c>
      <c r="M2381">
        <v>0.2</v>
      </c>
      <c r="N2381" t="s">
        <v>3183</v>
      </c>
      <c r="O2381" t="s">
        <v>3183</v>
      </c>
    </row>
    <row r="2382" spans="1:15" x14ac:dyDescent="0.25">
      <c r="A2382" t="str">
        <f t="shared" si="37"/>
        <v>1_WS_3_1</v>
      </c>
      <c r="B2382">
        <v>1</v>
      </c>
      <c r="C2382" t="s">
        <v>18</v>
      </c>
      <c r="D2382">
        <v>3</v>
      </c>
      <c r="E2382">
        <v>1</v>
      </c>
      <c r="F2382">
        <v>3895.8735455575111</v>
      </c>
      <c r="G2382">
        <v>79.344891832657908</v>
      </c>
      <c r="H2382">
        <v>360.62481128552679</v>
      </c>
      <c r="I2382">
        <v>439.96970311818473</v>
      </c>
      <c r="J2382">
        <v>2.0366</v>
      </c>
      <c r="K2382">
        <v>0.32900000000000001</v>
      </c>
      <c r="L2382">
        <v>5.6616</v>
      </c>
      <c r="M2382">
        <v>0.2</v>
      </c>
      <c r="N2382" t="s">
        <v>3183</v>
      </c>
      <c r="O2382" t="s">
        <v>3183</v>
      </c>
    </row>
    <row r="2383" spans="1:15" x14ac:dyDescent="0.25">
      <c r="A2383" t="str">
        <f t="shared" si="37"/>
        <v>1_WS_4_1</v>
      </c>
      <c r="B2383">
        <v>1</v>
      </c>
      <c r="C2383" t="s">
        <v>18</v>
      </c>
      <c r="D2383">
        <v>4</v>
      </c>
      <c r="E2383">
        <v>1</v>
      </c>
      <c r="F2383">
        <v>5200.78889195599</v>
      </c>
      <c r="G2383">
        <v>106.7774419475132</v>
      </c>
      <c r="H2383">
        <v>482.76506010948538</v>
      </c>
      <c r="I2383">
        <v>589.54250205699861</v>
      </c>
      <c r="J2383">
        <v>2.0531000000000001</v>
      </c>
      <c r="K2383">
        <v>0.33</v>
      </c>
      <c r="L2383">
        <v>5.7134</v>
      </c>
      <c r="M2383">
        <v>0.2</v>
      </c>
      <c r="N2383" t="s">
        <v>3183</v>
      </c>
      <c r="O2383" t="s">
        <v>3183</v>
      </c>
    </row>
    <row r="2384" spans="1:15" x14ac:dyDescent="0.25">
      <c r="A2384" t="str">
        <f t="shared" si="37"/>
        <v>2_WS_1_1</v>
      </c>
      <c r="B2384">
        <v>2</v>
      </c>
      <c r="C2384" t="s">
        <v>18</v>
      </c>
      <c r="D2384">
        <v>1</v>
      </c>
      <c r="E2384">
        <v>1</v>
      </c>
      <c r="F2384">
        <v>7225.3628255238009</v>
      </c>
      <c r="G2384">
        <v>149.7090082436379</v>
      </c>
      <c r="H2384">
        <v>184.0851790462427</v>
      </c>
      <c r="I2384">
        <v>333.7941872898806</v>
      </c>
      <c r="J2384">
        <v>2.0720000000000001</v>
      </c>
      <c r="K2384">
        <v>0.503</v>
      </c>
      <c r="L2384">
        <v>3.6067</v>
      </c>
      <c r="M2384">
        <v>0.2</v>
      </c>
      <c r="N2384" t="s">
        <v>3183</v>
      </c>
      <c r="O2384" t="s">
        <v>3183</v>
      </c>
    </row>
    <row r="2385" spans="1:15" x14ac:dyDescent="0.25">
      <c r="A2385" t="str">
        <f t="shared" si="37"/>
        <v>2_WS_2_1</v>
      </c>
      <c r="B2385">
        <v>2</v>
      </c>
      <c r="C2385" t="s">
        <v>18</v>
      </c>
      <c r="D2385">
        <v>2</v>
      </c>
      <c r="E2385">
        <v>1</v>
      </c>
      <c r="F2385">
        <v>14410.85766257981</v>
      </c>
      <c r="G2385">
        <v>293.43729343770889</v>
      </c>
      <c r="H2385">
        <v>376.15516090835979</v>
      </c>
      <c r="I2385">
        <v>669.59245434606873</v>
      </c>
      <c r="J2385">
        <v>2.0362</v>
      </c>
      <c r="K2385">
        <v>0.51500000000000001</v>
      </c>
      <c r="L2385">
        <v>3.6318999999999999</v>
      </c>
      <c r="M2385">
        <v>0.2</v>
      </c>
      <c r="N2385" t="s">
        <v>3183</v>
      </c>
      <c r="O2385" t="s">
        <v>3183</v>
      </c>
    </row>
    <row r="2386" spans="1:15" x14ac:dyDescent="0.25">
      <c r="A2386" t="str">
        <f t="shared" si="37"/>
        <v>2_WS_3_1</v>
      </c>
      <c r="B2386">
        <v>2</v>
      </c>
      <c r="C2386" t="s">
        <v>18</v>
      </c>
      <c r="D2386">
        <v>3</v>
      </c>
      <c r="E2386">
        <v>1</v>
      </c>
      <c r="F2386">
        <v>21563.55526637943</v>
      </c>
      <c r="G2386">
        <v>439.17184172710961</v>
      </c>
      <c r="H2386">
        <v>573.5717935228098</v>
      </c>
      <c r="I2386">
        <v>1012.743635249919</v>
      </c>
      <c r="J2386">
        <v>2.0366</v>
      </c>
      <c r="K2386">
        <v>0.52300000000000002</v>
      </c>
      <c r="L2386">
        <v>3.6791</v>
      </c>
      <c r="M2386">
        <v>0.2</v>
      </c>
      <c r="N2386" t="s">
        <v>3183</v>
      </c>
      <c r="O2386" t="s">
        <v>3183</v>
      </c>
    </row>
    <row r="2387" spans="1:15" x14ac:dyDescent="0.25">
      <c r="A2387" t="str">
        <f t="shared" si="37"/>
        <v>2_WS_4_1</v>
      </c>
      <c r="B2387">
        <v>2</v>
      </c>
      <c r="C2387" t="s">
        <v>18</v>
      </c>
      <c r="D2387">
        <v>4</v>
      </c>
      <c r="E2387">
        <v>1</v>
      </c>
      <c r="F2387">
        <v>28786.226603362869</v>
      </c>
      <c r="G2387">
        <v>591.01026861186983</v>
      </c>
      <c r="H2387">
        <v>775.47678725058836</v>
      </c>
      <c r="I2387">
        <v>1366.487055862458</v>
      </c>
      <c r="J2387">
        <v>2.0531000000000001</v>
      </c>
      <c r="K2387">
        <v>0.53</v>
      </c>
      <c r="L2387">
        <v>3.7313000000000001</v>
      </c>
      <c r="M2387">
        <v>0.2</v>
      </c>
      <c r="N2387" t="s">
        <v>3183</v>
      </c>
      <c r="O2387" t="s">
        <v>3183</v>
      </c>
    </row>
    <row r="2388" spans="1:15" x14ac:dyDescent="0.25">
      <c r="A2388" t="str">
        <f t="shared" si="37"/>
        <v>3_WS_1_1</v>
      </c>
      <c r="B2388">
        <v>3</v>
      </c>
      <c r="C2388" t="s">
        <v>18</v>
      </c>
      <c r="D2388">
        <v>1</v>
      </c>
      <c r="E2388">
        <v>1</v>
      </c>
      <c r="F2388">
        <v>16556.827105119879</v>
      </c>
      <c r="G2388">
        <v>343.05629010252318</v>
      </c>
      <c r="H2388">
        <v>287.03640844924121</v>
      </c>
      <c r="I2388">
        <v>630.09269855176444</v>
      </c>
      <c r="J2388">
        <v>2.0720000000000001</v>
      </c>
      <c r="K2388">
        <v>0.78400000000000003</v>
      </c>
      <c r="L2388">
        <v>3.3635000000000002</v>
      </c>
      <c r="M2388">
        <v>0.2</v>
      </c>
      <c r="N2388" t="s">
        <v>3183</v>
      </c>
      <c r="O2388" t="s">
        <v>3183</v>
      </c>
    </row>
    <row r="2389" spans="1:15" x14ac:dyDescent="0.25">
      <c r="A2389" t="str">
        <f t="shared" si="37"/>
        <v>3_WS_2_1</v>
      </c>
      <c r="B2389">
        <v>3</v>
      </c>
      <c r="C2389" t="s">
        <v>18</v>
      </c>
      <c r="D2389">
        <v>2</v>
      </c>
      <c r="E2389">
        <v>1</v>
      </c>
      <c r="F2389">
        <v>33022.297221251138</v>
      </c>
      <c r="G2389">
        <v>672.40782933143123</v>
      </c>
      <c r="H2389">
        <v>592.28814832219587</v>
      </c>
      <c r="I2389">
        <v>1264.6959776536271</v>
      </c>
      <c r="J2389">
        <v>2.0362</v>
      </c>
      <c r="K2389">
        <v>0.81</v>
      </c>
      <c r="L2389">
        <v>3.3871000000000002</v>
      </c>
      <c r="M2389">
        <v>0.2</v>
      </c>
      <c r="N2389" t="s">
        <v>3183</v>
      </c>
      <c r="O2389" t="s">
        <v>3183</v>
      </c>
    </row>
    <row r="2390" spans="1:15" x14ac:dyDescent="0.25">
      <c r="A2390" t="str">
        <f t="shared" si="37"/>
        <v>3_WS_3_1</v>
      </c>
      <c r="B2390">
        <v>3</v>
      </c>
      <c r="C2390" t="s">
        <v>18</v>
      </c>
      <c r="D2390">
        <v>3</v>
      </c>
      <c r="E2390">
        <v>1</v>
      </c>
      <c r="F2390">
        <v>49412.612894115657</v>
      </c>
      <c r="G2390">
        <v>1006.356694950567</v>
      </c>
      <c r="H2390">
        <v>909.37280397390964</v>
      </c>
      <c r="I2390">
        <v>1915.729498924477</v>
      </c>
      <c r="J2390">
        <v>2.0366</v>
      </c>
      <c r="K2390">
        <v>0.82899999999999996</v>
      </c>
      <c r="L2390">
        <v>3.4329999999999998</v>
      </c>
      <c r="M2390">
        <v>0.2</v>
      </c>
      <c r="N2390" t="s">
        <v>3183</v>
      </c>
      <c r="O2390" t="s">
        <v>3183</v>
      </c>
    </row>
    <row r="2391" spans="1:15" x14ac:dyDescent="0.25">
      <c r="A2391" t="str">
        <f t="shared" si="37"/>
        <v>3_WS_4_1</v>
      </c>
      <c r="B2391">
        <v>3</v>
      </c>
      <c r="C2391" t="s">
        <v>18</v>
      </c>
      <c r="D2391">
        <v>4</v>
      </c>
      <c r="E2391">
        <v>1</v>
      </c>
      <c r="F2391">
        <v>65963.27248744489</v>
      </c>
      <c r="G2391">
        <v>1354.292520811618</v>
      </c>
      <c r="H2391">
        <v>1237.0606646654051</v>
      </c>
      <c r="I2391">
        <v>2591.3531854770231</v>
      </c>
      <c r="J2391">
        <v>2.0531000000000001</v>
      </c>
      <c r="K2391">
        <v>0.84599999999999997</v>
      </c>
      <c r="L2391">
        <v>3.4851999999999999</v>
      </c>
      <c r="M2391">
        <v>0.2</v>
      </c>
      <c r="N2391" t="s">
        <v>3183</v>
      </c>
      <c r="O2391" t="s">
        <v>3183</v>
      </c>
    </row>
    <row r="2392" spans="1:15" x14ac:dyDescent="0.25">
      <c r="A2392" t="str">
        <f t="shared" si="37"/>
        <v>4_WS_1_1</v>
      </c>
      <c r="B2392">
        <v>4</v>
      </c>
      <c r="C2392" t="s">
        <v>18</v>
      </c>
      <c r="D2392">
        <v>1</v>
      </c>
      <c r="E2392">
        <v>1</v>
      </c>
      <c r="F2392">
        <v>26590.659663825329</v>
      </c>
      <c r="G2392">
        <v>550.9565931765934</v>
      </c>
      <c r="H2392">
        <v>397.52065463782492</v>
      </c>
      <c r="I2392">
        <v>948.47724781441832</v>
      </c>
      <c r="J2392">
        <v>2.0720000000000001</v>
      </c>
      <c r="K2392">
        <v>1.0860000000000001</v>
      </c>
      <c r="L2392">
        <v>3.2917000000000001</v>
      </c>
      <c r="M2392">
        <v>0.2</v>
      </c>
      <c r="N2392" t="s">
        <v>3183</v>
      </c>
      <c r="O2392" t="s">
        <v>3183</v>
      </c>
    </row>
    <row r="2393" spans="1:15" x14ac:dyDescent="0.25">
      <c r="A2393" t="str">
        <f t="shared" si="37"/>
        <v>4_WS_2_1</v>
      </c>
      <c r="B2393">
        <v>4</v>
      </c>
      <c r="C2393" t="s">
        <v>18</v>
      </c>
      <c r="D2393">
        <v>2</v>
      </c>
      <c r="E2393">
        <v>1</v>
      </c>
      <c r="F2393">
        <v>53034.597821973002</v>
      </c>
      <c r="G2393">
        <v>1079.903029217154</v>
      </c>
      <c r="H2393">
        <v>824.23574457119071</v>
      </c>
      <c r="I2393">
        <v>1904.138773788344</v>
      </c>
      <c r="J2393">
        <v>2.0362</v>
      </c>
      <c r="K2393">
        <v>1.1279999999999999</v>
      </c>
      <c r="L2393">
        <v>3.3147000000000002</v>
      </c>
      <c r="M2393">
        <v>0.2</v>
      </c>
      <c r="N2393" t="s">
        <v>3183</v>
      </c>
      <c r="O2393" t="s">
        <v>3183</v>
      </c>
    </row>
    <row r="2394" spans="1:15" x14ac:dyDescent="0.25">
      <c r="A2394" t="str">
        <f t="shared" si="37"/>
        <v>4_WS_3_1</v>
      </c>
      <c r="B2394">
        <v>4</v>
      </c>
      <c r="C2394" t="s">
        <v>18</v>
      </c>
      <c r="D2394">
        <v>3</v>
      </c>
      <c r="E2394">
        <v>1</v>
      </c>
      <c r="F2394">
        <v>79357.836149746028</v>
      </c>
      <c r="G2394">
        <v>1616.2328812123501</v>
      </c>
      <c r="H2394">
        <v>1269.744620067773</v>
      </c>
      <c r="I2394">
        <v>2885.9775012801229</v>
      </c>
      <c r="J2394">
        <v>2.0366</v>
      </c>
      <c r="K2394">
        <v>1.157</v>
      </c>
      <c r="L2394">
        <v>3.3601999999999999</v>
      </c>
      <c r="M2394">
        <v>0.2</v>
      </c>
      <c r="N2394" t="s">
        <v>3183</v>
      </c>
      <c r="O2394" t="s">
        <v>3183</v>
      </c>
    </row>
    <row r="2395" spans="1:15" x14ac:dyDescent="0.25">
      <c r="A2395" t="str">
        <f t="shared" si="37"/>
        <v>4_WS_4_1</v>
      </c>
      <c r="B2395">
        <v>4</v>
      </c>
      <c r="C2395" t="s">
        <v>18</v>
      </c>
      <c r="D2395">
        <v>4</v>
      </c>
      <c r="E2395">
        <v>1</v>
      </c>
      <c r="F2395">
        <v>105938.5906423718</v>
      </c>
      <c r="G2395">
        <v>2175.026125327478</v>
      </c>
      <c r="H2395">
        <v>1732.418972134964</v>
      </c>
      <c r="I2395">
        <v>3907.445097462441</v>
      </c>
      <c r="J2395">
        <v>2.0531000000000001</v>
      </c>
      <c r="K2395">
        <v>1.1850000000000001</v>
      </c>
      <c r="L2395">
        <v>3.4123999999999999</v>
      </c>
      <c r="M2395">
        <v>0.2</v>
      </c>
      <c r="N2395" t="s">
        <v>3183</v>
      </c>
      <c r="O2395" t="s">
        <v>3183</v>
      </c>
    </row>
    <row r="2396" spans="1:15" x14ac:dyDescent="0.25">
      <c r="A2396" t="str">
        <f t="shared" si="37"/>
        <v>5_WS_1_1</v>
      </c>
      <c r="B2396">
        <v>5</v>
      </c>
      <c r="C2396" t="s">
        <v>18</v>
      </c>
      <c r="D2396">
        <v>1</v>
      </c>
      <c r="E2396">
        <v>1</v>
      </c>
      <c r="F2396">
        <v>36624.492222530796</v>
      </c>
      <c r="G2396">
        <v>758.85689625066357</v>
      </c>
      <c r="H2396">
        <v>508.00490082640857</v>
      </c>
      <c r="I2396">
        <v>1266.861797077072</v>
      </c>
      <c r="J2396">
        <v>2.0720000000000001</v>
      </c>
      <c r="K2396">
        <v>1.3879999999999999</v>
      </c>
      <c r="L2396">
        <v>3.2591999999999999</v>
      </c>
      <c r="M2396">
        <v>0.2</v>
      </c>
      <c r="N2396" t="s">
        <v>3183</v>
      </c>
      <c r="O2396" t="s">
        <v>3183</v>
      </c>
    </row>
    <row r="2397" spans="1:15" x14ac:dyDescent="0.25">
      <c r="A2397" t="str">
        <f t="shared" si="37"/>
        <v>5_WS_2_1</v>
      </c>
      <c r="B2397">
        <v>5</v>
      </c>
      <c r="C2397" t="s">
        <v>18</v>
      </c>
      <c r="D2397">
        <v>2</v>
      </c>
      <c r="E2397">
        <v>1</v>
      </c>
      <c r="F2397">
        <v>73046.898422694852</v>
      </c>
      <c r="G2397">
        <v>1487.3982291028769</v>
      </c>
      <c r="H2397">
        <v>1056.1833408201851</v>
      </c>
      <c r="I2397">
        <v>2543.581569923062</v>
      </c>
      <c r="J2397">
        <v>2.0362</v>
      </c>
      <c r="K2397">
        <v>1.4450000000000001</v>
      </c>
      <c r="L2397">
        <v>3.282</v>
      </c>
      <c r="M2397">
        <v>0.2</v>
      </c>
      <c r="N2397" t="s">
        <v>3183</v>
      </c>
      <c r="O2397" t="s">
        <v>3183</v>
      </c>
    </row>
    <row r="2398" spans="1:15" x14ac:dyDescent="0.25">
      <c r="A2398" t="str">
        <f t="shared" si="37"/>
        <v>5_WS_3_1</v>
      </c>
      <c r="B2398">
        <v>5</v>
      </c>
      <c r="C2398" t="s">
        <v>18</v>
      </c>
      <c r="D2398">
        <v>3</v>
      </c>
      <c r="E2398">
        <v>1</v>
      </c>
      <c r="F2398">
        <v>109303.05940537641</v>
      </c>
      <c r="G2398">
        <v>2226.1090674741322</v>
      </c>
      <c r="H2398">
        <v>1630.116436161637</v>
      </c>
      <c r="I2398">
        <v>3856.2255036357692</v>
      </c>
      <c r="J2398">
        <v>2.0366</v>
      </c>
      <c r="K2398">
        <v>1.486</v>
      </c>
      <c r="L2398">
        <v>3.3273000000000001</v>
      </c>
      <c r="M2398">
        <v>0.2</v>
      </c>
      <c r="N2398" t="s">
        <v>3183</v>
      </c>
      <c r="O2398" t="s">
        <v>3183</v>
      </c>
    </row>
    <row r="2399" spans="1:15" x14ac:dyDescent="0.25">
      <c r="A2399" t="str">
        <f t="shared" si="37"/>
        <v>5_WS_4_1</v>
      </c>
      <c r="B2399">
        <v>5</v>
      </c>
      <c r="C2399" t="s">
        <v>18</v>
      </c>
      <c r="D2399">
        <v>4</v>
      </c>
      <c r="E2399">
        <v>1</v>
      </c>
      <c r="F2399">
        <v>145913.9087972987</v>
      </c>
      <c r="G2399">
        <v>2995.7597298433361</v>
      </c>
      <c r="H2399">
        <v>2227.7772796045219</v>
      </c>
      <c r="I2399">
        <v>5223.5370094478594</v>
      </c>
      <c r="J2399">
        <v>2.0531000000000001</v>
      </c>
      <c r="K2399">
        <v>1.524</v>
      </c>
      <c r="L2399">
        <v>3.3795000000000002</v>
      </c>
      <c r="M2399">
        <v>0.2</v>
      </c>
      <c r="N2399" t="s">
        <v>3183</v>
      </c>
      <c r="O2399" t="s">
        <v>3183</v>
      </c>
    </row>
    <row r="2400" spans="1:15" x14ac:dyDescent="0.25">
      <c r="A2400" t="str">
        <f t="shared" si="37"/>
        <v>6_WS_1_1</v>
      </c>
      <c r="B2400">
        <v>6</v>
      </c>
      <c r="C2400" t="s">
        <v>18</v>
      </c>
      <c r="D2400">
        <v>1</v>
      </c>
      <c r="E2400">
        <v>1</v>
      </c>
      <c r="F2400">
        <v>46658.324781236253</v>
      </c>
      <c r="G2400">
        <v>966.75719932473385</v>
      </c>
      <c r="H2400">
        <v>618.48914701499234</v>
      </c>
      <c r="I2400">
        <v>1585.246346339726</v>
      </c>
      <c r="J2400">
        <v>2.0720000000000001</v>
      </c>
      <c r="K2400">
        <v>1.69</v>
      </c>
      <c r="L2400">
        <v>3.2406999999999999</v>
      </c>
      <c r="M2400">
        <v>0.2</v>
      </c>
      <c r="N2400" t="s">
        <v>3183</v>
      </c>
      <c r="O2400" t="s">
        <v>3183</v>
      </c>
    </row>
    <row r="2401" spans="1:15" x14ac:dyDescent="0.25">
      <c r="A2401" t="str">
        <f t="shared" si="37"/>
        <v>6_WS_2_1</v>
      </c>
      <c r="B2401">
        <v>6</v>
      </c>
      <c r="C2401" t="s">
        <v>18</v>
      </c>
      <c r="D2401">
        <v>2</v>
      </c>
      <c r="E2401">
        <v>1</v>
      </c>
      <c r="F2401">
        <v>93059.199023416732</v>
      </c>
      <c r="G2401">
        <v>1894.8934289885999</v>
      </c>
      <c r="H2401">
        <v>1288.1309370691799</v>
      </c>
      <c r="I2401">
        <v>3183.0243660577798</v>
      </c>
      <c r="J2401">
        <v>2.0362</v>
      </c>
      <c r="K2401">
        <v>1.762</v>
      </c>
      <c r="L2401">
        <v>3.2633000000000001</v>
      </c>
      <c r="M2401">
        <v>0.2</v>
      </c>
      <c r="N2401" t="s">
        <v>3183</v>
      </c>
      <c r="O2401" t="s">
        <v>3183</v>
      </c>
    </row>
    <row r="2402" spans="1:15" x14ac:dyDescent="0.25">
      <c r="A2402" t="str">
        <f t="shared" si="37"/>
        <v>6_WS_3_1</v>
      </c>
      <c r="B2402">
        <v>6</v>
      </c>
      <c r="C2402" t="s">
        <v>18</v>
      </c>
      <c r="D2402">
        <v>3</v>
      </c>
      <c r="E2402">
        <v>1</v>
      </c>
      <c r="F2402">
        <v>139248.28266100679</v>
      </c>
      <c r="G2402">
        <v>2835.9852537359152</v>
      </c>
      <c r="H2402">
        <v>1990.4882522554999</v>
      </c>
      <c r="I2402">
        <v>4826.4735059914146</v>
      </c>
      <c r="J2402">
        <v>2.0366</v>
      </c>
      <c r="K2402">
        <v>1.8140000000000001</v>
      </c>
      <c r="L2402">
        <v>3.3085</v>
      </c>
      <c r="M2402">
        <v>0.2</v>
      </c>
      <c r="N2402" t="s">
        <v>3183</v>
      </c>
      <c r="O2402" t="s">
        <v>3183</v>
      </c>
    </row>
    <row r="2403" spans="1:15" x14ac:dyDescent="0.25">
      <c r="A2403" t="str">
        <f t="shared" si="37"/>
        <v>6_WS_4_1</v>
      </c>
      <c r="B2403">
        <v>6</v>
      </c>
      <c r="C2403" t="s">
        <v>18</v>
      </c>
      <c r="D2403">
        <v>4</v>
      </c>
      <c r="E2403">
        <v>1</v>
      </c>
      <c r="F2403">
        <v>185889.22695222561</v>
      </c>
      <c r="G2403">
        <v>3816.4933343591952</v>
      </c>
      <c r="H2403">
        <v>2723.1355870740808</v>
      </c>
      <c r="I2403">
        <v>6539.6289214332764</v>
      </c>
      <c r="J2403">
        <v>2.0531000000000001</v>
      </c>
      <c r="K2403">
        <v>1.863</v>
      </c>
      <c r="L2403">
        <v>3.3607</v>
      </c>
      <c r="M2403">
        <v>0.2</v>
      </c>
      <c r="N2403" t="s">
        <v>3183</v>
      </c>
      <c r="O2403" t="s">
        <v>3183</v>
      </c>
    </row>
    <row r="2404" spans="1:15" x14ac:dyDescent="0.25">
      <c r="A2404" t="str">
        <f t="shared" si="37"/>
        <v>7_WS_1_1</v>
      </c>
      <c r="B2404">
        <v>7</v>
      </c>
      <c r="C2404" t="s">
        <v>18</v>
      </c>
      <c r="D2404">
        <v>1</v>
      </c>
      <c r="E2404">
        <v>1</v>
      </c>
      <c r="F2404">
        <v>56692.157339941703</v>
      </c>
      <c r="G2404">
        <v>1174.6575023988039</v>
      </c>
      <c r="H2404">
        <v>728.97339320357605</v>
      </c>
      <c r="I2404">
        <v>1903.63089560238</v>
      </c>
      <c r="J2404">
        <v>2.0720000000000001</v>
      </c>
      <c r="K2404">
        <v>1.992</v>
      </c>
      <c r="L2404">
        <v>3.2286999999999999</v>
      </c>
      <c r="M2404">
        <v>0.2</v>
      </c>
      <c r="N2404" t="s">
        <v>3183</v>
      </c>
      <c r="O2404" t="s">
        <v>3183</v>
      </c>
    </row>
    <row r="2405" spans="1:15" x14ac:dyDescent="0.25">
      <c r="A2405" t="str">
        <f t="shared" si="37"/>
        <v>7_WS_2_1</v>
      </c>
      <c r="B2405">
        <v>7</v>
      </c>
      <c r="C2405" t="s">
        <v>18</v>
      </c>
      <c r="D2405">
        <v>2</v>
      </c>
      <c r="E2405">
        <v>1</v>
      </c>
      <c r="F2405">
        <v>113071.4996241386</v>
      </c>
      <c r="G2405">
        <v>2302.388628874322</v>
      </c>
      <c r="H2405">
        <v>1520.078533318175</v>
      </c>
      <c r="I2405">
        <v>3822.4671621924972</v>
      </c>
      <c r="J2405">
        <v>2.0362</v>
      </c>
      <c r="K2405">
        <v>2.0790000000000002</v>
      </c>
      <c r="L2405">
        <v>3.2513000000000001</v>
      </c>
      <c r="M2405">
        <v>0.2</v>
      </c>
      <c r="N2405" t="s">
        <v>3183</v>
      </c>
      <c r="O2405" t="s">
        <v>3183</v>
      </c>
    </row>
    <row r="2406" spans="1:15" x14ac:dyDescent="0.25">
      <c r="A2406" t="str">
        <f t="shared" si="37"/>
        <v>7_WS_3_1</v>
      </c>
      <c r="B2406">
        <v>7</v>
      </c>
      <c r="C2406" t="s">
        <v>18</v>
      </c>
      <c r="D2406">
        <v>3</v>
      </c>
      <c r="E2406">
        <v>1</v>
      </c>
      <c r="F2406">
        <v>169193.50591663711</v>
      </c>
      <c r="G2406">
        <v>3445.8614399976968</v>
      </c>
      <c r="H2406">
        <v>2350.8600683493628</v>
      </c>
      <c r="I2406">
        <v>5796.7215083470601</v>
      </c>
      <c r="J2406">
        <v>2.0366</v>
      </c>
      <c r="K2406">
        <v>2.1429999999999998</v>
      </c>
      <c r="L2406">
        <v>3.2964000000000002</v>
      </c>
      <c r="M2406">
        <v>0.2</v>
      </c>
      <c r="N2406" t="s">
        <v>3183</v>
      </c>
      <c r="O2406" t="s">
        <v>3183</v>
      </c>
    </row>
    <row r="2407" spans="1:15" x14ac:dyDescent="0.25">
      <c r="A2407" t="str">
        <f t="shared" si="37"/>
        <v>7_WS_4_1</v>
      </c>
      <c r="B2407">
        <v>7</v>
      </c>
      <c r="C2407" t="s">
        <v>18</v>
      </c>
      <c r="D2407">
        <v>4</v>
      </c>
      <c r="E2407">
        <v>1</v>
      </c>
      <c r="F2407">
        <v>225864.54510715249</v>
      </c>
      <c r="G2407">
        <v>4637.2269388750537</v>
      </c>
      <c r="H2407">
        <v>3218.4938945436411</v>
      </c>
      <c r="I2407">
        <v>7855.7208334186944</v>
      </c>
      <c r="J2407">
        <v>2.0531000000000001</v>
      </c>
      <c r="K2407">
        <v>2.2010000000000001</v>
      </c>
      <c r="L2407">
        <v>3.3485999999999998</v>
      </c>
      <c r="M2407">
        <v>0.2</v>
      </c>
      <c r="N2407" t="s">
        <v>3183</v>
      </c>
      <c r="O2407" t="s">
        <v>3183</v>
      </c>
    </row>
    <row r="2408" spans="1:15" x14ac:dyDescent="0.25">
      <c r="A2408" t="str">
        <f t="shared" si="37"/>
        <v>8_WS_1_1</v>
      </c>
      <c r="B2408">
        <v>8</v>
      </c>
      <c r="C2408" t="s">
        <v>18</v>
      </c>
      <c r="D2408">
        <v>1</v>
      </c>
      <c r="E2408">
        <v>1</v>
      </c>
      <c r="F2408">
        <v>68858.179317372065</v>
      </c>
      <c r="G2408">
        <v>1426.736619876114</v>
      </c>
      <c r="H2408">
        <v>863.31219254651285</v>
      </c>
      <c r="I2408">
        <v>2290.0488124226272</v>
      </c>
      <c r="J2408">
        <v>2.0720000000000001</v>
      </c>
      <c r="K2408">
        <v>2.359</v>
      </c>
      <c r="L2408">
        <v>3.2193999999999998</v>
      </c>
      <c r="M2408">
        <v>0.2</v>
      </c>
      <c r="N2408" t="s">
        <v>3183</v>
      </c>
      <c r="O2408" t="s">
        <v>3183</v>
      </c>
    </row>
    <row r="2409" spans="1:15" x14ac:dyDescent="0.25">
      <c r="A2409" t="str">
        <f t="shared" si="37"/>
        <v>8_WS_2_1</v>
      </c>
      <c r="B2409">
        <v>8</v>
      </c>
      <c r="C2409" t="s">
        <v>18</v>
      </c>
      <c r="D2409">
        <v>2</v>
      </c>
      <c r="E2409">
        <v>1</v>
      </c>
      <c r="F2409">
        <v>137336.41410251381</v>
      </c>
      <c r="G2409">
        <v>2796.476558735762</v>
      </c>
      <c r="H2409">
        <v>1802.1057242118391</v>
      </c>
      <c r="I2409">
        <v>4598.5822829476001</v>
      </c>
      <c r="J2409">
        <v>2.0362</v>
      </c>
      <c r="K2409">
        <v>2.4649999999999999</v>
      </c>
      <c r="L2409">
        <v>3.242</v>
      </c>
      <c r="M2409">
        <v>0.2</v>
      </c>
      <c r="N2409" t="s">
        <v>3183</v>
      </c>
      <c r="O2409" t="s">
        <v>3183</v>
      </c>
    </row>
    <row r="2410" spans="1:15" x14ac:dyDescent="0.25">
      <c r="A2410" t="str">
        <f t="shared" si="37"/>
        <v>8_WS_3_1</v>
      </c>
      <c r="B2410">
        <v>8</v>
      </c>
      <c r="C2410" t="s">
        <v>18</v>
      </c>
      <c r="D2410">
        <v>3</v>
      </c>
      <c r="E2410">
        <v>1</v>
      </c>
      <c r="F2410">
        <v>205502.08911408891</v>
      </c>
      <c r="G2410">
        <v>4185.336315840108</v>
      </c>
      <c r="H2410">
        <v>2789.0394356453112</v>
      </c>
      <c r="I2410">
        <v>6974.3757514854187</v>
      </c>
      <c r="J2410">
        <v>2.0366</v>
      </c>
      <c r="K2410">
        <v>2.5419999999999998</v>
      </c>
      <c r="L2410">
        <v>3.2871000000000001</v>
      </c>
      <c r="M2410">
        <v>0.2</v>
      </c>
      <c r="N2410" t="s">
        <v>3183</v>
      </c>
      <c r="O2410" t="s">
        <v>3183</v>
      </c>
    </row>
    <row r="2411" spans="1:15" x14ac:dyDescent="0.25">
      <c r="A2411" t="str">
        <f t="shared" si="37"/>
        <v>8_WS_4_1</v>
      </c>
      <c r="B2411">
        <v>8</v>
      </c>
      <c r="C2411" t="s">
        <v>18</v>
      </c>
      <c r="D2411">
        <v>4</v>
      </c>
      <c r="E2411">
        <v>1</v>
      </c>
      <c r="F2411">
        <v>274334.61837000138</v>
      </c>
      <c r="G2411">
        <v>5632.3664343505316</v>
      </c>
      <c r="H2411">
        <v>3820.804563853218</v>
      </c>
      <c r="I2411">
        <v>9453.1709982037501</v>
      </c>
      <c r="J2411">
        <v>2.0531000000000001</v>
      </c>
      <c r="K2411">
        <v>2.613</v>
      </c>
      <c r="L2411">
        <v>3.3393000000000002</v>
      </c>
      <c r="M2411">
        <v>0.2</v>
      </c>
      <c r="N2411" t="s">
        <v>3183</v>
      </c>
      <c r="O2411" t="s">
        <v>3183</v>
      </c>
    </row>
    <row r="2412" spans="1:15" x14ac:dyDescent="0.25">
      <c r="A2412" t="str">
        <f t="shared" si="37"/>
        <v>9_WS_1_1</v>
      </c>
      <c r="B2412">
        <v>9</v>
      </c>
      <c r="C2412" t="s">
        <v>18</v>
      </c>
      <c r="D2412">
        <v>1</v>
      </c>
      <c r="E2412">
        <v>1</v>
      </c>
      <c r="F2412">
        <v>81141.741458413249</v>
      </c>
      <c r="G2412">
        <v>1663.511117076137</v>
      </c>
      <c r="H2412">
        <v>748.8630871455041</v>
      </c>
      <c r="I2412">
        <v>2412.3742042216409</v>
      </c>
      <c r="J2412">
        <v>2.0501</v>
      </c>
      <c r="K2412">
        <v>2.0459999999999998</v>
      </c>
      <c r="L2412">
        <v>2.6798000000000002</v>
      </c>
      <c r="M2412">
        <v>0.65</v>
      </c>
      <c r="N2412" t="s">
        <v>3183</v>
      </c>
      <c r="O2412" t="s">
        <v>3183</v>
      </c>
    </row>
    <row r="2413" spans="1:15" x14ac:dyDescent="0.25">
      <c r="A2413" t="str">
        <f t="shared" si="37"/>
        <v>9_WS_2_1</v>
      </c>
      <c r="B2413">
        <v>9</v>
      </c>
      <c r="C2413" t="s">
        <v>18</v>
      </c>
      <c r="D2413">
        <v>2</v>
      </c>
      <c r="E2413">
        <v>1</v>
      </c>
      <c r="F2413">
        <v>161931.1661534544</v>
      </c>
      <c r="G2413">
        <v>3263.0706978975099</v>
      </c>
      <c r="H2413">
        <v>1563.6394519264541</v>
      </c>
      <c r="I2413">
        <v>4826.7101498239635</v>
      </c>
      <c r="J2413">
        <v>2.0150999999999999</v>
      </c>
      <c r="K2413">
        <v>2.1389999999999998</v>
      </c>
      <c r="L2413">
        <v>2.6873</v>
      </c>
      <c r="M2413">
        <v>0.65</v>
      </c>
      <c r="N2413" t="s">
        <v>3183</v>
      </c>
      <c r="O2413" t="s">
        <v>3183</v>
      </c>
    </row>
    <row r="2414" spans="1:15" x14ac:dyDescent="0.25">
      <c r="A2414" t="str">
        <f t="shared" si="37"/>
        <v>9_WS_3_1</v>
      </c>
      <c r="B2414">
        <v>9</v>
      </c>
      <c r="C2414" t="s">
        <v>18</v>
      </c>
      <c r="D2414">
        <v>3</v>
      </c>
      <c r="E2414">
        <v>1</v>
      </c>
      <c r="F2414">
        <v>242423.3795185081</v>
      </c>
      <c r="G2414">
        <v>4885.0241346540324</v>
      </c>
      <c r="H2414">
        <v>2417.8163225709918</v>
      </c>
      <c r="I2414">
        <v>7302.8404572250238</v>
      </c>
      <c r="J2414">
        <v>2.0150999999999999</v>
      </c>
      <c r="K2414">
        <v>2.2040000000000002</v>
      </c>
      <c r="L2414">
        <v>2.7183000000000002</v>
      </c>
      <c r="M2414">
        <v>0.65</v>
      </c>
      <c r="N2414" t="s">
        <v>3183</v>
      </c>
      <c r="O2414" t="s">
        <v>3183</v>
      </c>
    </row>
    <row r="2415" spans="1:15" x14ac:dyDescent="0.25">
      <c r="A2415" t="str">
        <f t="shared" si="37"/>
        <v>9_WS_4_1</v>
      </c>
      <c r="B2415">
        <v>9</v>
      </c>
      <c r="C2415" t="s">
        <v>18</v>
      </c>
      <c r="D2415">
        <v>4</v>
      </c>
      <c r="E2415">
        <v>1</v>
      </c>
      <c r="F2415">
        <v>323441.75436098158</v>
      </c>
      <c r="G2415">
        <v>6567.2298419787576</v>
      </c>
      <c r="H2415">
        <v>3310.2484920618049</v>
      </c>
      <c r="I2415">
        <v>9877.4783340405629</v>
      </c>
      <c r="J2415">
        <v>2.0304000000000002</v>
      </c>
      <c r="K2415">
        <v>2.2639999999999998</v>
      </c>
      <c r="L2415">
        <v>2.7601</v>
      </c>
      <c r="M2415">
        <v>0.65</v>
      </c>
      <c r="N2415" t="s">
        <v>3183</v>
      </c>
      <c r="O2415" t="s">
        <v>3183</v>
      </c>
    </row>
    <row r="2416" spans="1:15" x14ac:dyDescent="0.25">
      <c r="A2416" t="str">
        <f t="shared" si="37"/>
        <v>10_WS_1_1</v>
      </c>
      <c r="B2416">
        <v>10</v>
      </c>
      <c r="C2416" t="s">
        <v>18</v>
      </c>
      <c r="D2416">
        <v>1</v>
      </c>
      <c r="E2416">
        <v>1</v>
      </c>
      <c r="F2416">
        <v>95040.004263874347</v>
      </c>
      <c r="G2416">
        <v>1948.443560839125</v>
      </c>
      <c r="H2416">
        <v>836.09703635321398</v>
      </c>
      <c r="I2416">
        <v>2784.5405971923392</v>
      </c>
      <c r="J2416">
        <v>2.0501</v>
      </c>
      <c r="K2416">
        <v>2.2839999999999998</v>
      </c>
      <c r="L2416">
        <v>2.6795</v>
      </c>
      <c r="M2416">
        <v>0.65</v>
      </c>
      <c r="N2416" t="s">
        <v>3183</v>
      </c>
      <c r="O2416" t="s">
        <v>3183</v>
      </c>
    </row>
    <row r="2417" spans="1:15" x14ac:dyDescent="0.25">
      <c r="A2417" t="str">
        <f t="shared" si="37"/>
        <v>10_WS_2_1</v>
      </c>
      <c r="B2417">
        <v>10</v>
      </c>
      <c r="C2417" t="s">
        <v>18</v>
      </c>
      <c r="D2417">
        <v>2</v>
      </c>
      <c r="E2417">
        <v>1</v>
      </c>
      <c r="F2417">
        <v>189667.34562341261</v>
      </c>
      <c r="G2417">
        <v>3821.9817256503752</v>
      </c>
      <c r="H2417">
        <v>1749.357309861643</v>
      </c>
      <c r="I2417">
        <v>5571.3390355120173</v>
      </c>
      <c r="J2417">
        <v>2.0150999999999999</v>
      </c>
      <c r="K2417">
        <v>2.3929999999999998</v>
      </c>
      <c r="L2417">
        <v>2.6869000000000001</v>
      </c>
      <c r="M2417">
        <v>0.65</v>
      </c>
      <c r="N2417" t="s">
        <v>3183</v>
      </c>
      <c r="O2417" t="s">
        <v>3183</v>
      </c>
    </row>
    <row r="2418" spans="1:15" x14ac:dyDescent="0.25">
      <c r="A2418" t="str">
        <f t="shared" si="37"/>
        <v>10_WS_3_1</v>
      </c>
      <c r="B2418">
        <v>10</v>
      </c>
      <c r="C2418" t="s">
        <v>18</v>
      </c>
      <c r="D2418">
        <v>3</v>
      </c>
      <c r="E2418">
        <v>1</v>
      </c>
      <c r="F2418">
        <v>283946.56817798573</v>
      </c>
      <c r="G2418">
        <v>5721.7494503072403</v>
      </c>
      <c r="H2418">
        <v>2707.702173424273</v>
      </c>
      <c r="I2418">
        <v>8429.4516237315129</v>
      </c>
      <c r="J2418">
        <v>2.0150999999999999</v>
      </c>
      <c r="K2418">
        <v>2.468</v>
      </c>
      <c r="L2418">
        <v>2.7176</v>
      </c>
      <c r="M2418">
        <v>0.65</v>
      </c>
      <c r="N2418" t="s">
        <v>3183</v>
      </c>
      <c r="O2418" t="s">
        <v>3183</v>
      </c>
    </row>
    <row r="2419" spans="1:15" x14ac:dyDescent="0.25">
      <c r="A2419" t="str">
        <f t="shared" si="37"/>
        <v>10_WS_4_1</v>
      </c>
      <c r="B2419">
        <v>10</v>
      </c>
      <c r="C2419" t="s">
        <v>18</v>
      </c>
      <c r="D2419">
        <v>4</v>
      </c>
      <c r="E2419">
        <v>1</v>
      </c>
      <c r="F2419">
        <v>378842.07512772572</v>
      </c>
      <c r="G2419">
        <v>7692.0896811586535</v>
      </c>
      <c r="H2419">
        <v>3709.681102574677</v>
      </c>
      <c r="I2419">
        <v>11401.770783733329</v>
      </c>
      <c r="J2419">
        <v>2.0304000000000002</v>
      </c>
      <c r="K2419">
        <v>2.5369999999999999</v>
      </c>
      <c r="L2419">
        <v>2.7587999999999999</v>
      </c>
      <c r="M2419">
        <v>0.65</v>
      </c>
      <c r="N2419" t="s">
        <v>3183</v>
      </c>
      <c r="O2419" t="s">
        <v>3183</v>
      </c>
    </row>
    <row r="2420" spans="1:15" x14ac:dyDescent="0.25">
      <c r="A2420" t="str">
        <f t="shared" si="37"/>
        <v>11_WS_1_1</v>
      </c>
      <c r="B2420">
        <v>11</v>
      </c>
      <c r="C2420" t="s">
        <v>18</v>
      </c>
      <c r="D2420">
        <v>1</v>
      </c>
      <c r="E2420">
        <v>1</v>
      </c>
      <c r="F2420">
        <v>116605.5823756969</v>
      </c>
      <c r="G2420">
        <v>2390.565929553346</v>
      </c>
      <c r="H2420">
        <v>971.38358470076446</v>
      </c>
      <c r="I2420">
        <v>3361.9495142541109</v>
      </c>
      <c r="J2420">
        <v>2.0501</v>
      </c>
      <c r="K2420">
        <v>2.6539999999999999</v>
      </c>
      <c r="L2420">
        <v>2.6791999999999998</v>
      </c>
      <c r="M2420">
        <v>0.65</v>
      </c>
      <c r="N2420" t="s">
        <v>3183</v>
      </c>
      <c r="O2420" t="s">
        <v>3183</v>
      </c>
    </row>
    <row r="2421" spans="1:15" x14ac:dyDescent="0.25">
      <c r="A2421" t="str">
        <f t="shared" si="37"/>
        <v>11_WS_2_1</v>
      </c>
      <c r="B2421">
        <v>11</v>
      </c>
      <c r="C2421" t="s">
        <v>18</v>
      </c>
      <c r="D2421">
        <v>2</v>
      </c>
      <c r="E2421">
        <v>1</v>
      </c>
      <c r="F2421">
        <v>232704.86428710341</v>
      </c>
      <c r="G2421">
        <v>4689.2296396722113</v>
      </c>
      <c r="H2421">
        <v>2037.377377676384</v>
      </c>
      <c r="I2421">
        <v>6726.607017348595</v>
      </c>
      <c r="J2421">
        <v>2.0150999999999999</v>
      </c>
      <c r="K2421">
        <v>2.7869999999999999</v>
      </c>
      <c r="L2421">
        <v>2.6863999999999999</v>
      </c>
      <c r="M2421">
        <v>0.65</v>
      </c>
      <c r="N2421" t="s">
        <v>3183</v>
      </c>
      <c r="O2421" t="s">
        <v>3183</v>
      </c>
    </row>
    <row r="2422" spans="1:15" x14ac:dyDescent="0.25">
      <c r="A2422" t="str">
        <f t="shared" si="37"/>
        <v>11_WS_3_1</v>
      </c>
      <c r="B2422">
        <v>11</v>
      </c>
      <c r="C2422" t="s">
        <v>18</v>
      </c>
      <c r="D2422">
        <v>3</v>
      </c>
      <c r="E2422">
        <v>1</v>
      </c>
      <c r="F2422">
        <v>348377.03556964069</v>
      </c>
      <c r="G2422">
        <v>7020.0746730658993</v>
      </c>
      <c r="H2422">
        <v>3157.2709082221568</v>
      </c>
      <c r="I2422">
        <v>10177.34558128806</v>
      </c>
      <c r="J2422">
        <v>2.0150999999999999</v>
      </c>
      <c r="K2422">
        <v>2.8780000000000001</v>
      </c>
      <c r="L2422">
        <v>2.7166999999999999</v>
      </c>
      <c r="M2422">
        <v>0.65</v>
      </c>
      <c r="N2422" t="s">
        <v>3183</v>
      </c>
      <c r="O2422" t="s">
        <v>3183</v>
      </c>
    </row>
    <row r="2423" spans="1:15" x14ac:dyDescent="0.25">
      <c r="A2423" t="str">
        <f t="shared" si="37"/>
        <v>11_WS_4_1</v>
      </c>
      <c r="B2423">
        <v>11</v>
      </c>
      <c r="C2423" t="s">
        <v>18</v>
      </c>
      <c r="D2423">
        <v>4</v>
      </c>
      <c r="E2423">
        <v>1</v>
      </c>
      <c r="F2423">
        <v>464805.33266850212</v>
      </c>
      <c r="G2423">
        <v>9437.5058577152195</v>
      </c>
      <c r="H2423">
        <v>4329.1401510819287</v>
      </c>
      <c r="I2423">
        <v>13766.64600879715</v>
      </c>
      <c r="J2423">
        <v>2.0304000000000002</v>
      </c>
      <c r="K2423">
        <v>2.9609999999999999</v>
      </c>
      <c r="L2423">
        <v>2.7574000000000001</v>
      </c>
      <c r="M2423">
        <v>0.65</v>
      </c>
      <c r="N2423" t="s">
        <v>3183</v>
      </c>
      <c r="O2423" t="s">
        <v>3183</v>
      </c>
    </row>
    <row r="2424" spans="1:15" x14ac:dyDescent="0.25">
      <c r="A2424" t="str">
        <f t="shared" si="37"/>
        <v>12_WS_1_1</v>
      </c>
      <c r="B2424">
        <v>12</v>
      </c>
      <c r="C2424" t="s">
        <v>18</v>
      </c>
      <c r="D2424">
        <v>1</v>
      </c>
      <c r="E2424">
        <v>1</v>
      </c>
      <c r="F2424">
        <v>141681.83599409519</v>
      </c>
      <c r="G2424">
        <v>2904.661707128022</v>
      </c>
      <c r="H2424">
        <v>1128.8482557282409</v>
      </c>
      <c r="I2424">
        <v>4033.509962856263</v>
      </c>
      <c r="J2424">
        <v>2.0501</v>
      </c>
      <c r="K2424">
        <v>3.0840000000000001</v>
      </c>
      <c r="L2424">
        <v>2.6789999999999998</v>
      </c>
      <c r="M2424">
        <v>0.65</v>
      </c>
      <c r="N2424" t="s">
        <v>3183</v>
      </c>
      <c r="O2424" t="s">
        <v>3183</v>
      </c>
    </row>
    <row r="2425" spans="1:15" x14ac:dyDescent="0.25">
      <c r="A2425" t="str">
        <f t="shared" si="37"/>
        <v>12_WS_2_1</v>
      </c>
      <c r="B2425">
        <v>12</v>
      </c>
      <c r="C2425" t="s">
        <v>18</v>
      </c>
      <c r="D2425">
        <v>2</v>
      </c>
      <c r="E2425">
        <v>1</v>
      </c>
      <c r="F2425">
        <v>282748.49064023228</v>
      </c>
      <c r="G2425">
        <v>5697.6574466743477</v>
      </c>
      <c r="H2425">
        <v>2372.6138500509192</v>
      </c>
      <c r="I2425">
        <v>8070.2712967252664</v>
      </c>
      <c r="J2425">
        <v>2.0150999999999999</v>
      </c>
      <c r="K2425">
        <v>3.246</v>
      </c>
      <c r="L2425">
        <v>2.6861999999999999</v>
      </c>
      <c r="M2425">
        <v>0.65</v>
      </c>
      <c r="N2425" t="s">
        <v>3183</v>
      </c>
      <c r="O2425" t="s">
        <v>3183</v>
      </c>
    </row>
    <row r="2426" spans="1:15" x14ac:dyDescent="0.25">
      <c r="A2426" t="str">
        <f t="shared" si="37"/>
        <v>12_WS_3_1</v>
      </c>
      <c r="B2426">
        <v>12</v>
      </c>
      <c r="C2426" t="s">
        <v>18</v>
      </c>
      <c r="D2426">
        <v>3</v>
      </c>
      <c r="E2426">
        <v>1</v>
      </c>
      <c r="F2426">
        <v>423296.18369947199</v>
      </c>
      <c r="G2426">
        <v>8529.7551646457341</v>
      </c>
      <c r="H2426">
        <v>3680.5394356098582</v>
      </c>
      <c r="I2426">
        <v>12210.294600255589</v>
      </c>
      <c r="J2426">
        <v>2.0150999999999999</v>
      </c>
      <c r="K2426">
        <v>3.355</v>
      </c>
      <c r="L2426">
        <v>2.7161</v>
      </c>
      <c r="M2426">
        <v>0.65</v>
      </c>
      <c r="N2426" t="s">
        <v>3183</v>
      </c>
      <c r="O2426" t="s">
        <v>3183</v>
      </c>
    </row>
    <row r="2427" spans="1:15" x14ac:dyDescent="0.25">
      <c r="A2427" t="str">
        <f t="shared" si="37"/>
        <v>12_WS_4_1</v>
      </c>
      <c r="B2427">
        <v>12</v>
      </c>
      <c r="C2427" t="s">
        <v>18</v>
      </c>
      <c r="D2427">
        <v>4</v>
      </c>
      <c r="E2427">
        <v>1</v>
      </c>
      <c r="F2427">
        <v>564762.60887870716</v>
      </c>
      <c r="G2427">
        <v>11467.05955138565</v>
      </c>
      <c r="H2427">
        <v>5050.1498632788926</v>
      </c>
      <c r="I2427">
        <v>16517.20941466454</v>
      </c>
      <c r="J2427">
        <v>2.0304000000000002</v>
      </c>
      <c r="K2427">
        <v>3.4540000000000002</v>
      </c>
      <c r="L2427">
        <v>2.7564000000000002</v>
      </c>
      <c r="M2427">
        <v>0.65</v>
      </c>
      <c r="N2427" t="s">
        <v>3183</v>
      </c>
      <c r="O2427" t="s">
        <v>3183</v>
      </c>
    </row>
    <row r="2428" spans="1:15" x14ac:dyDescent="0.25">
      <c r="A2428" t="str">
        <f t="shared" si="37"/>
        <v>13_WS_1_1</v>
      </c>
      <c r="B2428">
        <v>13</v>
      </c>
      <c r="C2428" t="s">
        <v>18</v>
      </c>
      <c r="D2428">
        <v>1</v>
      </c>
      <c r="E2428">
        <v>1</v>
      </c>
      <c r="F2428">
        <v>166758.0896124935</v>
      </c>
      <c r="G2428">
        <v>3418.757484702699</v>
      </c>
      <c r="H2428">
        <v>1286.3129267557169</v>
      </c>
      <c r="I2428">
        <v>4705.0704114584159</v>
      </c>
      <c r="J2428">
        <v>2.0501</v>
      </c>
      <c r="K2428">
        <v>3.5150000000000001</v>
      </c>
      <c r="L2428">
        <v>2.6787999999999998</v>
      </c>
      <c r="M2428">
        <v>0.65</v>
      </c>
      <c r="N2428" t="s">
        <v>3183</v>
      </c>
      <c r="O2428" t="s">
        <v>3183</v>
      </c>
    </row>
    <row r="2429" spans="1:15" x14ac:dyDescent="0.25">
      <c r="A2429" t="str">
        <f t="shared" si="37"/>
        <v>13_WS_2_1</v>
      </c>
      <c r="B2429">
        <v>13</v>
      </c>
      <c r="C2429" t="s">
        <v>18</v>
      </c>
      <c r="D2429">
        <v>2</v>
      </c>
      <c r="E2429">
        <v>1</v>
      </c>
      <c r="F2429">
        <v>332792.11699336121</v>
      </c>
      <c r="G2429">
        <v>6706.0852536764833</v>
      </c>
      <c r="H2429">
        <v>2707.8503224254541</v>
      </c>
      <c r="I2429">
        <v>9413.9355761019378</v>
      </c>
      <c r="J2429">
        <v>2.0150999999999999</v>
      </c>
      <c r="K2429">
        <v>3.7040000000000002</v>
      </c>
      <c r="L2429">
        <v>2.6859999999999999</v>
      </c>
      <c r="M2429">
        <v>0.65</v>
      </c>
      <c r="N2429" t="s">
        <v>3183</v>
      </c>
      <c r="O2429" t="s">
        <v>3183</v>
      </c>
    </row>
    <row r="2430" spans="1:15" x14ac:dyDescent="0.25">
      <c r="A2430" t="str">
        <f t="shared" si="37"/>
        <v>13_WS_3_1</v>
      </c>
      <c r="B2430">
        <v>13</v>
      </c>
      <c r="C2430" t="s">
        <v>18</v>
      </c>
      <c r="D2430">
        <v>3</v>
      </c>
      <c r="E2430">
        <v>1</v>
      </c>
      <c r="F2430">
        <v>498215.33182930318</v>
      </c>
      <c r="G2430">
        <v>10039.435656225571</v>
      </c>
      <c r="H2430">
        <v>4203.80796299756</v>
      </c>
      <c r="I2430">
        <v>14243.243619223131</v>
      </c>
      <c r="J2430">
        <v>2.0150999999999999</v>
      </c>
      <c r="K2430">
        <v>3.8319999999999999</v>
      </c>
      <c r="L2430">
        <v>2.7157</v>
      </c>
      <c r="M2430">
        <v>0.65</v>
      </c>
      <c r="N2430" t="s">
        <v>3183</v>
      </c>
      <c r="O2430" t="s">
        <v>3183</v>
      </c>
    </row>
    <row r="2431" spans="1:15" x14ac:dyDescent="0.25">
      <c r="A2431" t="str">
        <f t="shared" si="37"/>
        <v>13_WS_4_1</v>
      </c>
      <c r="B2431">
        <v>13</v>
      </c>
      <c r="C2431" t="s">
        <v>18</v>
      </c>
      <c r="D2431">
        <v>4</v>
      </c>
      <c r="E2431">
        <v>1</v>
      </c>
      <c r="F2431">
        <v>664719.88508891221</v>
      </c>
      <c r="G2431">
        <v>13496.613245056071</v>
      </c>
      <c r="H2431">
        <v>5771.1595754758573</v>
      </c>
      <c r="I2431">
        <v>19267.772820531929</v>
      </c>
      <c r="J2431">
        <v>2.0304000000000002</v>
      </c>
      <c r="K2431">
        <v>3.9470000000000001</v>
      </c>
      <c r="L2431">
        <v>2.7557</v>
      </c>
      <c r="M2431">
        <v>0.65</v>
      </c>
      <c r="N2431" t="s">
        <v>3183</v>
      </c>
      <c r="O2431" t="s">
        <v>3183</v>
      </c>
    </row>
    <row r="2432" spans="1:15" x14ac:dyDescent="0.25">
      <c r="A2432" t="str">
        <f t="shared" si="37"/>
        <v>14_WS_1_1</v>
      </c>
      <c r="B2432">
        <v>14</v>
      </c>
      <c r="C2432" t="s">
        <v>18</v>
      </c>
      <c r="D2432">
        <v>1</v>
      </c>
      <c r="E2432">
        <v>1</v>
      </c>
      <c r="F2432">
        <v>191834.34323089189</v>
      </c>
      <c r="G2432">
        <v>3932.8532622773751</v>
      </c>
      <c r="H2432">
        <v>1443.7775977831941</v>
      </c>
      <c r="I2432">
        <v>5376.630860060568</v>
      </c>
      <c r="J2432">
        <v>2.0501</v>
      </c>
      <c r="K2432">
        <v>3.9449999999999998</v>
      </c>
      <c r="L2432">
        <v>2.6787000000000001</v>
      </c>
      <c r="M2432">
        <v>0.65</v>
      </c>
      <c r="N2432" t="s">
        <v>3183</v>
      </c>
      <c r="O2432" t="s">
        <v>3183</v>
      </c>
    </row>
    <row r="2433" spans="1:15" x14ac:dyDescent="0.25">
      <c r="A2433" t="str">
        <f t="shared" si="37"/>
        <v>14_WS_2_1</v>
      </c>
      <c r="B2433">
        <v>14</v>
      </c>
      <c r="C2433" t="s">
        <v>18</v>
      </c>
      <c r="D2433">
        <v>2</v>
      </c>
      <c r="E2433">
        <v>1</v>
      </c>
      <c r="F2433">
        <v>382835.74334649002</v>
      </c>
      <c r="G2433">
        <v>7714.5130606786188</v>
      </c>
      <c r="H2433">
        <v>3043.0867947999891</v>
      </c>
      <c r="I2433">
        <v>10757.599855478609</v>
      </c>
      <c r="J2433">
        <v>2.0150999999999999</v>
      </c>
      <c r="K2433">
        <v>4.1630000000000003</v>
      </c>
      <c r="L2433">
        <v>2.6859000000000002</v>
      </c>
      <c r="M2433">
        <v>0.65</v>
      </c>
      <c r="N2433" t="s">
        <v>3183</v>
      </c>
      <c r="O2433" t="s">
        <v>3183</v>
      </c>
    </row>
    <row r="2434" spans="1:15" x14ac:dyDescent="0.25">
      <c r="A2434" t="str">
        <f t="shared" si="37"/>
        <v>14_WS_3_1</v>
      </c>
      <c r="B2434">
        <v>14</v>
      </c>
      <c r="C2434" t="s">
        <v>18</v>
      </c>
      <c r="D2434">
        <v>3</v>
      </c>
      <c r="E2434">
        <v>1</v>
      </c>
      <c r="F2434">
        <v>573134.47995913448</v>
      </c>
      <c r="G2434">
        <v>11549.116147805409</v>
      </c>
      <c r="H2434">
        <v>4727.0764903852614</v>
      </c>
      <c r="I2434">
        <v>16276.192638190671</v>
      </c>
      <c r="J2434">
        <v>2.0150999999999999</v>
      </c>
      <c r="K2434">
        <v>4.3090000000000002</v>
      </c>
      <c r="L2434">
        <v>2.7153999999999998</v>
      </c>
      <c r="M2434">
        <v>0.65</v>
      </c>
      <c r="N2434" t="s">
        <v>3183</v>
      </c>
      <c r="O2434" t="s">
        <v>3183</v>
      </c>
    </row>
    <row r="2435" spans="1:15" x14ac:dyDescent="0.25">
      <c r="A2435" t="str">
        <f t="shared" si="37"/>
        <v>14_WS_4_1</v>
      </c>
      <c r="B2435">
        <v>14</v>
      </c>
      <c r="C2435" t="s">
        <v>18</v>
      </c>
      <c r="D2435">
        <v>4</v>
      </c>
      <c r="E2435">
        <v>1</v>
      </c>
      <c r="F2435">
        <v>764677.16129911738</v>
      </c>
      <c r="G2435">
        <v>15526.16693872649</v>
      </c>
      <c r="H2435">
        <v>6492.1692876728212</v>
      </c>
      <c r="I2435">
        <v>22018.336226399311</v>
      </c>
      <c r="J2435">
        <v>2.0304000000000002</v>
      </c>
      <c r="K2435">
        <v>4.4409999999999998</v>
      </c>
      <c r="L2435">
        <v>2.7551999999999999</v>
      </c>
      <c r="M2435">
        <v>0.65</v>
      </c>
      <c r="N2435" t="s">
        <v>3183</v>
      </c>
      <c r="O2435" t="s">
        <v>3183</v>
      </c>
    </row>
    <row r="2436" spans="1:15" x14ac:dyDescent="0.25">
      <c r="A2436" t="str">
        <f t="shared" si="37"/>
        <v>15_WS_1_1</v>
      </c>
      <c r="B2436">
        <v>15</v>
      </c>
      <c r="C2436" t="s">
        <v>18</v>
      </c>
      <c r="D2436">
        <v>1</v>
      </c>
      <c r="E2436">
        <v>1</v>
      </c>
      <c r="F2436">
        <v>233210.1617012491</v>
      </c>
      <c r="G2436">
        <v>4781.1112952755902</v>
      </c>
      <c r="H2436">
        <v>1704.000903894329</v>
      </c>
      <c r="I2436">
        <v>6485.1121991699192</v>
      </c>
      <c r="J2436">
        <v>2.0501</v>
      </c>
      <c r="K2436">
        <v>4.6559999999999997</v>
      </c>
      <c r="L2436">
        <v>2.6787999999999998</v>
      </c>
      <c r="M2436">
        <v>0.65</v>
      </c>
      <c r="N2436" t="s">
        <v>3183</v>
      </c>
      <c r="O2436" t="s">
        <v>3183</v>
      </c>
    </row>
    <row r="2437" spans="1:15" x14ac:dyDescent="0.25">
      <c r="A2437" t="str">
        <f t="shared" si="37"/>
        <v>15_WS_2_1</v>
      </c>
      <c r="B2437">
        <v>15</v>
      </c>
      <c r="C2437" t="s">
        <v>18</v>
      </c>
      <c r="D2437">
        <v>2</v>
      </c>
      <c r="E2437">
        <v>1</v>
      </c>
      <c r="F2437">
        <v>465407.72682915273</v>
      </c>
      <c r="G2437">
        <v>9378.4189422321433</v>
      </c>
      <c r="H2437">
        <v>3597.0926083015679</v>
      </c>
      <c r="I2437">
        <v>12975.511550533711</v>
      </c>
      <c r="J2437">
        <v>2.0150999999999999</v>
      </c>
      <c r="K2437">
        <v>4.9210000000000003</v>
      </c>
      <c r="L2437">
        <v>2.6859000000000002</v>
      </c>
      <c r="M2437">
        <v>0.65</v>
      </c>
      <c r="N2437" t="s">
        <v>3183</v>
      </c>
      <c r="O2437" t="s">
        <v>3183</v>
      </c>
    </row>
    <row r="2438" spans="1:15" x14ac:dyDescent="0.25">
      <c r="A2438" t="str">
        <f t="shared" si="37"/>
        <v>15_WS_3_1</v>
      </c>
      <c r="B2438">
        <v>15</v>
      </c>
      <c r="C2438" t="s">
        <v>18</v>
      </c>
      <c r="D2438">
        <v>3</v>
      </c>
      <c r="E2438">
        <v>1</v>
      </c>
      <c r="F2438">
        <v>696751.07437335607</v>
      </c>
      <c r="G2438">
        <v>14040.08895891214</v>
      </c>
      <c r="H2438">
        <v>5591.8207234391139</v>
      </c>
      <c r="I2438">
        <v>19631.909682351248</v>
      </c>
      <c r="J2438">
        <v>2.0150999999999999</v>
      </c>
      <c r="K2438">
        <v>5.0970000000000004</v>
      </c>
      <c r="L2438">
        <v>2.7153</v>
      </c>
      <c r="M2438">
        <v>0.65</v>
      </c>
      <c r="N2438" t="s">
        <v>3183</v>
      </c>
      <c r="O2438" t="s">
        <v>3183</v>
      </c>
    </row>
    <row r="2439" spans="1:15" x14ac:dyDescent="0.25">
      <c r="A2439" t="str">
        <f t="shared" si="37"/>
        <v>15_WS_4_1</v>
      </c>
      <c r="B2439">
        <v>15</v>
      </c>
      <c r="C2439" t="s">
        <v>18</v>
      </c>
      <c r="D2439">
        <v>4</v>
      </c>
      <c r="E2439">
        <v>1</v>
      </c>
      <c r="F2439">
        <v>929606.66704595578</v>
      </c>
      <c r="G2439">
        <v>18874.930533282692</v>
      </c>
      <c r="H2439">
        <v>7683.6970749654556</v>
      </c>
      <c r="I2439">
        <v>26558.627608248149</v>
      </c>
      <c r="J2439">
        <v>2.0304000000000002</v>
      </c>
      <c r="K2439">
        <v>5.2560000000000002</v>
      </c>
      <c r="L2439">
        <v>2.7547000000000001</v>
      </c>
      <c r="M2439">
        <v>0.65</v>
      </c>
      <c r="N2439" t="s">
        <v>3183</v>
      </c>
      <c r="O2439" t="s">
        <v>3183</v>
      </c>
    </row>
    <row r="2440" spans="1:15" x14ac:dyDescent="0.25">
      <c r="A2440" t="str">
        <f t="shared" ref="A2440:A2463" si="38">B2440&amp;"_"&amp;C2440&amp;"_"&amp;D2440&amp;"_"&amp;E2440</f>
        <v>16_WS_1_1</v>
      </c>
      <c r="B2440">
        <v>16</v>
      </c>
      <c r="C2440" t="s">
        <v>18</v>
      </c>
      <c r="D2440">
        <v>1</v>
      </c>
      <c r="E2440">
        <v>1</v>
      </c>
      <c r="F2440">
        <v>278798.79077949713</v>
      </c>
      <c r="G2440">
        <v>5715.7374189063503</v>
      </c>
      <c r="H2440">
        <v>1990.0986864653771</v>
      </c>
      <c r="I2440">
        <v>7705.8361053717272</v>
      </c>
      <c r="J2440">
        <v>2.0501</v>
      </c>
      <c r="K2440">
        <v>5.4370000000000003</v>
      </c>
      <c r="L2440">
        <v>2.6785999999999999</v>
      </c>
      <c r="M2440">
        <v>0.65</v>
      </c>
      <c r="N2440" t="s">
        <v>3183</v>
      </c>
      <c r="O2440" t="s">
        <v>3183</v>
      </c>
    </row>
    <row r="2441" spans="1:15" x14ac:dyDescent="0.25">
      <c r="A2441" t="str">
        <f t="shared" si="38"/>
        <v>16_WS_2_1</v>
      </c>
      <c r="B2441">
        <v>16</v>
      </c>
      <c r="C2441" t="s">
        <v>18</v>
      </c>
      <c r="D2441">
        <v>2</v>
      </c>
      <c r="E2441">
        <v>1</v>
      </c>
      <c r="F2441">
        <v>556387.03953914088</v>
      </c>
      <c r="G2441">
        <v>11211.740695362019</v>
      </c>
      <c r="H2441">
        <v>4206.1842271229061</v>
      </c>
      <c r="I2441">
        <v>15417.92492248493</v>
      </c>
      <c r="J2441">
        <v>2.0150999999999999</v>
      </c>
      <c r="K2441">
        <v>5.7539999999999996</v>
      </c>
      <c r="L2441">
        <v>2.6857000000000002</v>
      </c>
      <c r="M2441">
        <v>0.65</v>
      </c>
      <c r="N2441" t="s">
        <v>3183</v>
      </c>
      <c r="O2441" t="s">
        <v>3183</v>
      </c>
    </row>
    <row r="2442" spans="1:15" x14ac:dyDescent="0.25">
      <c r="A2442" t="str">
        <f t="shared" si="38"/>
        <v>16_WS_3_1</v>
      </c>
      <c r="B2442">
        <v>16</v>
      </c>
      <c r="C2442" t="s">
        <v>18</v>
      </c>
      <c r="D2442">
        <v>3</v>
      </c>
      <c r="E2442">
        <v>1</v>
      </c>
      <c r="F2442">
        <v>832954.08567338937</v>
      </c>
      <c r="G2442">
        <v>16784.68809260428</v>
      </c>
      <c r="H2442">
        <v>6542.548047847753</v>
      </c>
      <c r="I2442">
        <v>23327.236140452031</v>
      </c>
      <c r="J2442">
        <v>2.0150999999999999</v>
      </c>
      <c r="K2442">
        <v>5.9640000000000004</v>
      </c>
      <c r="L2442">
        <v>2.7149000000000001</v>
      </c>
      <c r="M2442">
        <v>0.65</v>
      </c>
      <c r="N2442" t="s">
        <v>3183</v>
      </c>
      <c r="O2442" t="s">
        <v>3183</v>
      </c>
    </row>
    <row r="2443" spans="1:15" x14ac:dyDescent="0.25">
      <c r="A2443" t="str">
        <f t="shared" si="38"/>
        <v>16_WS_4_1</v>
      </c>
      <c r="B2443">
        <v>16</v>
      </c>
      <c r="C2443" t="s">
        <v>18</v>
      </c>
      <c r="D2443">
        <v>4</v>
      </c>
      <c r="E2443">
        <v>1</v>
      </c>
      <c r="F2443">
        <v>1111328.9951961089</v>
      </c>
      <c r="G2443">
        <v>22564.659148375518</v>
      </c>
      <c r="H2443">
        <v>8993.7006365627567</v>
      </c>
      <c r="I2443">
        <v>31558.359784938279</v>
      </c>
      <c r="J2443">
        <v>2.0304000000000002</v>
      </c>
      <c r="K2443">
        <v>6.1520000000000001</v>
      </c>
      <c r="L2443">
        <v>2.7542</v>
      </c>
      <c r="M2443">
        <v>0.65</v>
      </c>
      <c r="N2443" t="s">
        <v>3183</v>
      </c>
      <c r="O2443" t="s">
        <v>3183</v>
      </c>
    </row>
    <row r="2444" spans="1:15" x14ac:dyDescent="0.25">
      <c r="A2444" t="str">
        <f t="shared" si="38"/>
        <v>17_WS_1_1</v>
      </c>
      <c r="B2444">
        <v>17</v>
      </c>
      <c r="C2444" t="s">
        <v>18</v>
      </c>
      <c r="D2444">
        <v>1</v>
      </c>
      <c r="E2444">
        <v>1</v>
      </c>
      <c r="F2444">
        <v>330989.0088899291</v>
      </c>
      <c r="G2444">
        <v>6524.6815613736444</v>
      </c>
      <c r="H2444">
        <v>2026.5762363496069</v>
      </c>
      <c r="I2444">
        <v>8551.2577977232504</v>
      </c>
      <c r="J2444">
        <v>1.9713000000000001</v>
      </c>
      <c r="K2444">
        <v>5.5369999999999999</v>
      </c>
      <c r="L2444">
        <v>2.5116999999999998</v>
      </c>
      <c r="M2444">
        <v>0.65</v>
      </c>
      <c r="N2444" t="s">
        <v>3183</v>
      </c>
      <c r="O2444" t="s">
        <v>3183</v>
      </c>
    </row>
    <row r="2445" spans="1:15" x14ac:dyDescent="0.25">
      <c r="A2445" t="str">
        <f t="shared" si="38"/>
        <v>17_WS_2_1</v>
      </c>
      <c r="B2445">
        <v>17</v>
      </c>
      <c r="C2445" t="s">
        <v>18</v>
      </c>
      <c r="D2445">
        <v>2</v>
      </c>
      <c r="E2445">
        <v>1</v>
      </c>
      <c r="F2445">
        <v>660626.92535841535</v>
      </c>
      <c r="G2445">
        <v>12796.662695042371</v>
      </c>
      <c r="H2445">
        <v>4301.1282753341102</v>
      </c>
      <c r="I2445">
        <v>17097.790970376482</v>
      </c>
      <c r="J2445">
        <v>1.9370000000000001</v>
      </c>
      <c r="K2445">
        <v>5.8840000000000003</v>
      </c>
      <c r="L2445">
        <v>2.5162</v>
      </c>
      <c r="M2445">
        <v>0.65</v>
      </c>
      <c r="N2445" t="s">
        <v>3183</v>
      </c>
      <c r="O2445" t="s">
        <v>3183</v>
      </c>
    </row>
    <row r="2446" spans="1:15" x14ac:dyDescent="0.25">
      <c r="A2446" t="str">
        <f t="shared" si="38"/>
        <v>17_WS_3_1</v>
      </c>
      <c r="B2446">
        <v>17</v>
      </c>
      <c r="C2446" t="s">
        <v>18</v>
      </c>
      <c r="D2446">
        <v>3</v>
      </c>
      <c r="E2446">
        <v>1</v>
      </c>
      <c r="F2446">
        <v>989280.74527418381</v>
      </c>
      <c r="G2446">
        <v>19164.342192628959</v>
      </c>
      <c r="H2446">
        <v>6701.2552175371384</v>
      </c>
      <c r="I2446">
        <v>25865.597410166101</v>
      </c>
      <c r="J2446">
        <v>1.9372</v>
      </c>
      <c r="K2446">
        <v>6.109</v>
      </c>
      <c r="L2446">
        <v>2.5425</v>
      </c>
      <c r="M2446">
        <v>0.65</v>
      </c>
      <c r="N2446" t="s">
        <v>3183</v>
      </c>
      <c r="O2446" t="s">
        <v>3183</v>
      </c>
    </row>
    <row r="2447" spans="1:15" x14ac:dyDescent="0.25">
      <c r="A2447" t="str">
        <f t="shared" si="38"/>
        <v>17_WS_4_1</v>
      </c>
      <c r="B2447">
        <v>17</v>
      </c>
      <c r="C2447" t="s">
        <v>18</v>
      </c>
      <c r="D2447">
        <v>4</v>
      </c>
      <c r="E2447">
        <v>1</v>
      </c>
      <c r="F2447">
        <v>1319889.176858448</v>
      </c>
      <c r="G2447">
        <v>25766.266988263731</v>
      </c>
      <c r="H2447">
        <v>9219.6587418981399</v>
      </c>
      <c r="I2447">
        <v>34985.925730161871</v>
      </c>
      <c r="J2447">
        <v>1.9521999999999999</v>
      </c>
      <c r="K2447">
        <v>6.306</v>
      </c>
      <c r="L2447">
        <v>2.5787</v>
      </c>
      <c r="M2447">
        <v>0.65</v>
      </c>
      <c r="N2447" t="s">
        <v>3183</v>
      </c>
      <c r="O2447" t="s">
        <v>3183</v>
      </c>
    </row>
    <row r="2448" spans="1:15" x14ac:dyDescent="0.25">
      <c r="A2448" t="str">
        <f t="shared" si="38"/>
        <v>18_WS_1_1</v>
      </c>
      <c r="B2448">
        <v>18</v>
      </c>
      <c r="C2448" t="s">
        <v>18</v>
      </c>
      <c r="D2448">
        <v>1</v>
      </c>
      <c r="E2448">
        <v>1</v>
      </c>
      <c r="F2448">
        <v>383588.07241731358</v>
      </c>
      <c r="G2448">
        <v>7561.5502510429606</v>
      </c>
      <c r="H2448">
        <v>2331.895058576592</v>
      </c>
      <c r="I2448">
        <v>9893.4453096195539</v>
      </c>
      <c r="J2448">
        <v>1.9713000000000001</v>
      </c>
      <c r="K2448">
        <v>6.3710000000000004</v>
      </c>
      <c r="L2448">
        <v>2.5171999999999999</v>
      </c>
      <c r="M2448">
        <v>0.65</v>
      </c>
      <c r="N2448" t="s">
        <v>3183</v>
      </c>
      <c r="O2448" t="s">
        <v>3183</v>
      </c>
    </row>
    <row r="2449" spans="1:15" x14ac:dyDescent="0.25">
      <c r="A2449" t="str">
        <f t="shared" si="38"/>
        <v>18_WS_2_1</v>
      </c>
      <c r="B2449">
        <v>18</v>
      </c>
      <c r="C2449" t="s">
        <v>18</v>
      </c>
      <c r="D2449">
        <v>2</v>
      </c>
      <c r="E2449">
        <v>1</v>
      </c>
      <c r="F2449">
        <v>765610.34378480678</v>
      </c>
      <c r="G2449">
        <v>14830.242227766021</v>
      </c>
      <c r="H2449">
        <v>4951.1407781072676</v>
      </c>
      <c r="I2449">
        <v>19781.383005873289</v>
      </c>
      <c r="J2449">
        <v>1.9370000000000001</v>
      </c>
      <c r="K2449">
        <v>6.7729999999999997</v>
      </c>
      <c r="L2449">
        <v>2.5217000000000001</v>
      </c>
      <c r="M2449">
        <v>0.65</v>
      </c>
      <c r="N2449" t="s">
        <v>3183</v>
      </c>
      <c r="O2449" t="s">
        <v>3183</v>
      </c>
    </row>
    <row r="2450" spans="1:15" x14ac:dyDescent="0.25">
      <c r="A2450" t="str">
        <f t="shared" si="38"/>
        <v>18_WS_3_1</v>
      </c>
      <c r="B2450">
        <v>18</v>
      </c>
      <c r="C2450" t="s">
        <v>18</v>
      </c>
      <c r="D2450">
        <v>3</v>
      </c>
      <c r="E2450">
        <v>1</v>
      </c>
      <c r="F2450">
        <v>1146492.131058899</v>
      </c>
      <c r="G2450">
        <v>22209.84045805881</v>
      </c>
      <c r="H2450">
        <v>7715.8556955236199</v>
      </c>
      <c r="I2450">
        <v>29925.69615358243</v>
      </c>
      <c r="J2450">
        <v>1.9372</v>
      </c>
      <c r="K2450">
        <v>7.0339999999999998</v>
      </c>
      <c r="L2450">
        <v>2.548</v>
      </c>
      <c r="M2450">
        <v>0.65</v>
      </c>
      <c r="N2450" t="s">
        <v>3183</v>
      </c>
      <c r="O2450" t="s">
        <v>3183</v>
      </c>
    </row>
    <row r="2451" spans="1:15" x14ac:dyDescent="0.25">
      <c r="A2451" t="str">
        <f t="shared" si="38"/>
        <v>18_WS_4_1</v>
      </c>
      <c r="B2451">
        <v>18</v>
      </c>
      <c r="C2451" t="s">
        <v>18</v>
      </c>
      <c r="D2451">
        <v>4</v>
      </c>
      <c r="E2451">
        <v>1</v>
      </c>
      <c r="F2451">
        <v>1529639.1467910521</v>
      </c>
      <c r="G2451">
        <v>29860.909039142029</v>
      </c>
      <c r="H2451">
        <v>10617.672878693191</v>
      </c>
      <c r="I2451">
        <v>40478.581917835218</v>
      </c>
      <c r="J2451">
        <v>1.9521999999999999</v>
      </c>
      <c r="K2451">
        <v>7.2619999999999996</v>
      </c>
      <c r="L2451">
        <v>2.5842000000000001</v>
      </c>
      <c r="M2451">
        <v>0.65</v>
      </c>
      <c r="N2451" t="s">
        <v>3183</v>
      </c>
      <c r="O2451" t="s">
        <v>3183</v>
      </c>
    </row>
    <row r="2452" spans="1:15" x14ac:dyDescent="0.25">
      <c r="A2452" t="str">
        <f t="shared" si="38"/>
        <v>19_WS_1_1</v>
      </c>
      <c r="B2452">
        <v>19</v>
      </c>
      <c r="C2452" t="s">
        <v>18</v>
      </c>
      <c r="D2452">
        <v>1</v>
      </c>
      <c r="E2452">
        <v>1</v>
      </c>
      <c r="F2452">
        <v>433730.17301539233</v>
      </c>
      <c r="G2452">
        <v>8549.9856082110418</v>
      </c>
      <c r="H2452">
        <v>2623.1677364396228</v>
      </c>
      <c r="I2452">
        <v>11173.153344650669</v>
      </c>
      <c r="J2452">
        <v>1.9713000000000001</v>
      </c>
      <c r="K2452">
        <v>7.1669999999999998</v>
      </c>
      <c r="L2452">
        <v>2.5211999999999999</v>
      </c>
      <c r="M2452">
        <v>0.65</v>
      </c>
      <c r="N2452" t="s">
        <v>3183</v>
      </c>
      <c r="O2452" t="s">
        <v>3183</v>
      </c>
    </row>
    <row r="2453" spans="1:15" x14ac:dyDescent="0.25">
      <c r="A2453" t="str">
        <f t="shared" si="38"/>
        <v>19_WS_2_1</v>
      </c>
      <c r="B2453">
        <v>19</v>
      </c>
      <c r="C2453" t="s">
        <v>18</v>
      </c>
      <c r="D2453">
        <v>2</v>
      </c>
      <c r="E2453">
        <v>1</v>
      </c>
      <c r="F2453">
        <v>865689.86564028007</v>
      </c>
      <c r="G2453">
        <v>16768.83091482383</v>
      </c>
      <c r="H2453">
        <v>5571.2495579925589</v>
      </c>
      <c r="I2453">
        <v>22340.080472816389</v>
      </c>
      <c r="J2453">
        <v>1.9370000000000001</v>
      </c>
      <c r="K2453">
        <v>7.6210000000000004</v>
      </c>
      <c r="L2453">
        <v>2.5257000000000001</v>
      </c>
      <c r="M2453">
        <v>0.65</v>
      </c>
      <c r="N2453" t="s">
        <v>3183</v>
      </c>
      <c r="O2453" t="s">
        <v>3183</v>
      </c>
    </row>
    <row r="2454" spans="1:15" x14ac:dyDescent="0.25">
      <c r="A2454" t="str">
        <f t="shared" si="38"/>
        <v>19_WS_3_1</v>
      </c>
      <c r="B2454">
        <v>19</v>
      </c>
      <c r="C2454" t="s">
        <v>18</v>
      </c>
      <c r="D2454">
        <v>3</v>
      </c>
      <c r="E2454">
        <v>1</v>
      </c>
      <c r="F2454">
        <v>1296359.9916734979</v>
      </c>
      <c r="G2454">
        <v>25113.079986590608</v>
      </c>
      <c r="H2454">
        <v>8683.7796382032175</v>
      </c>
      <c r="I2454">
        <v>33796.859624793833</v>
      </c>
      <c r="J2454">
        <v>1.9372</v>
      </c>
      <c r="K2454">
        <v>7.9160000000000004</v>
      </c>
      <c r="L2454">
        <v>2.5520999999999998</v>
      </c>
      <c r="M2454">
        <v>0.65</v>
      </c>
      <c r="N2454" t="s">
        <v>3183</v>
      </c>
      <c r="O2454" t="s">
        <v>3183</v>
      </c>
    </row>
    <row r="2455" spans="1:15" x14ac:dyDescent="0.25">
      <c r="A2455" t="str">
        <f t="shared" si="38"/>
        <v>19_WS_4_1</v>
      </c>
      <c r="B2455">
        <v>19</v>
      </c>
      <c r="C2455" t="s">
        <v>18</v>
      </c>
      <c r="D2455">
        <v>4</v>
      </c>
      <c r="E2455">
        <v>1</v>
      </c>
      <c r="F2455">
        <v>1729591.453685812</v>
      </c>
      <c r="G2455">
        <v>33764.285636738117</v>
      </c>
      <c r="H2455">
        <v>11951.37159515142</v>
      </c>
      <c r="I2455">
        <v>45715.657231889541</v>
      </c>
      <c r="J2455">
        <v>1.9521999999999999</v>
      </c>
      <c r="K2455">
        <v>8.1750000000000007</v>
      </c>
      <c r="L2455">
        <v>2.5882000000000001</v>
      </c>
      <c r="M2455">
        <v>0.65</v>
      </c>
      <c r="N2455" t="s">
        <v>3183</v>
      </c>
      <c r="O2455" t="s">
        <v>3183</v>
      </c>
    </row>
    <row r="2456" spans="1:15" x14ac:dyDescent="0.25">
      <c r="A2456" t="str">
        <f t="shared" si="38"/>
        <v>20_WS_1_1</v>
      </c>
      <c r="B2456">
        <v>20</v>
      </c>
      <c r="C2456" t="s">
        <v>18</v>
      </c>
      <c r="D2456">
        <v>1</v>
      </c>
      <c r="E2456">
        <v>1</v>
      </c>
      <c r="F2456">
        <v>483872.27361347078</v>
      </c>
      <c r="G2456">
        <v>9538.4209653791222</v>
      </c>
      <c r="H2456">
        <v>2914.440414302655</v>
      </c>
      <c r="I2456">
        <v>12452.861379681781</v>
      </c>
      <c r="J2456">
        <v>1.9713000000000001</v>
      </c>
      <c r="K2456">
        <v>7.9630000000000001</v>
      </c>
      <c r="L2456">
        <v>2.5244</v>
      </c>
      <c r="M2456">
        <v>0.65</v>
      </c>
      <c r="N2456" t="s">
        <v>3183</v>
      </c>
      <c r="O2456" t="s">
        <v>3183</v>
      </c>
    </row>
    <row r="2457" spans="1:15" x14ac:dyDescent="0.25">
      <c r="A2457" t="str">
        <f t="shared" si="38"/>
        <v>20_WS_2_1</v>
      </c>
      <c r="B2457">
        <v>20</v>
      </c>
      <c r="C2457" t="s">
        <v>18</v>
      </c>
      <c r="D2457">
        <v>2</v>
      </c>
      <c r="E2457">
        <v>1</v>
      </c>
      <c r="F2457">
        <v>965769.38749575312</v>
      </c>
      <c r="G2457">
        <v>18707.41960188164</v>
      </c>
      <c r="H2457">
        <v>6191.3583378778494</v>
      </c>
      <c r="I2457">
        <v>24898.77793975949</v>
      </c>
      <c r="J2457">
        <v>1.9370000000000001</v>
      </c>
      <c r="K2457">
        <v>8.4700000000000006</v>
      </c>
      <c r="L2457">
        <v>2.5289000000000001</v>
      </c>
      <c r="M2457">
        <v>0.65</v>
      </c>
      <c r="N2457" t="s">
        <v>3183</v>
      </c>
      <c r="O2457" t="s">
        <v>3183</v>
      </c>
    </row>
    <row r="2458" spans="1:15" x14ac:dyDescent="0.25">
      <c r="A2458" t="str">
        <f t="shared" si="38"/>
        <v>20_WS_3_1</v>
      </c>
      <c r="B2458">
        <v>20</v>
      </c>
      <c r="C2458" t="s">
        <v>18</v>
      </c>
      <c r="D2458">
        <v>3</v>
      </c>
      <c r="E2458">
        <v>1</v>
      </c>
      <c r="F2458">
        <v>1446227.8522880981</v>
      </c>
      <c r="G2458">
        <v>28016.31951512241</v>
      </c>
      <c r="H2458">
        <v>9651.703580882815</v>
      </c>
      <c r="I2458">
        <v>37668.023096005229</v>
      </c>
      <c r="J2458">
        <v>1.9372</v>
      </c>
      <c r="K2458">
        <v>8.798</v>
      </c>
      <c r="L2458">
        <v>2.5552999999999999</v>
      </c>
      <c r="M2458">
        <v>0.65</v>
      </c>
      <c r="N2458" t="s">
        <v>3183</v>
      </c>
      <c r="O2458" t="s">
        <v>3183</v>
      </c>
    </row>
    <row r="2459" spans="1:15" x14ac:dyDescent="0.25">
      <c r="A2459" t="str">
        <f t="shared" si="38"/>
        <v>20_WS_4_1</v>
      </c>
      <c r="B2459">
        <v>20</v>
      </c>
      <c r="C2459" t="s">
        <v>18</v>
      </c>
      <c r="D2459">
        <v>4</v>
      </c>
      <c r="E2459">
        <v>1</v>
      </c>
      <c r="F2459">
        <v>1929543.7605805709</v>
      </c>
      <c r="G2459">
        <v>37667.662234334202</v>
      </c>
      <c r="H2459">
        <v>13285.070311609659</v>
      </c>
      <c r="I2459">
        <v>50952.732545943858</v>
      </c>
      <c r="J2459">
        <v>1.9521999999999999</v>
      </c>
      <c r="K2459">
        <v>9.0869999999999997</v>
      </c>
      <c r="L2459">
        <v>2.5914000000000001</v>
      </c>
      <c r="M2459">
        <v>0.65</v>
      </c>
      <c r="N2459" t="s">
        <v>3183</v>
      </c>
      <c r="O2459" t="s">
        <v>3183</v>
      </c>
    </row>
    <row r="2460" spans="1:15" x14ac:dyDescent="0.25">
      <c r="A2460" t="str">
        <f t="shared" si="38"/>
        <v>21_WS_1_1</v>
      </c>
      <c r="B2460">
        <v>21</v>
      </c>
      <c r="C2460" t="s">
        <v>18</v>
      </c>
      <c r="D2460">
        <v>1</v>
      </c>
      <c r="E2460">
        <v>1</v>
      </c>
      <c r="F2460">
        <v>653092.83755387866</v>
      </c>
      <c r="G2460">
        <v>12874.212377457099</v>
      </c>
      <c r="H2460">
        <v>3896.9312490233879</v>
      </c>
      <c r="I2460">
        <v>16771.143626480491</v>
      </c>
      <c r="J2460">
        <v>1.9713000000000001</v>
      </c>
      <c r="K2460">
        <v>10.647</v>
      </c>
      <c r="L2460">
        <v>2.5314999999999999</v>
      </c>
      <c r="M2460">
        <v>0.65</v>
      </c>
      <c r="N2460" t="s">
        <v>3183</v>
      </c>
      <c r="O2460" t="s">
        <v>3183</v>
      </c>
    </row>
    <row r="2461" spans="1:15" x14ac:dyDescent="0.25">
      <c r="A2461" t="str">
        <f t="shared" si="38"/>
        <v>21_WS_2_1</v>
      </c>
      <c r="B2461">
        <v>21</v>
      </c>
      <c r="C2461" t="s">
        <v>18</v>
      </c>
      <c r="D2461">
        <v>2</v>
      </c>
      <c r="E2461">
        <v>1</v>
      </c>
      <c r="F2461">
        <v>1303519.7594440409</v>
      </c>
      <c r="G2461">
        <v>25249.807474738089</v>
      </c>
      <c r="H2461">
        <v>8283.0450598767093</v>
      </c>
      <c r="I2461">
        <v>33532.852534614802</v>
      </c>
      <c r="J2461">
        <v>1.9370000000000001</v>
      </c>
      <c r="K2461">
        <v>11.331</v>
      </c>
      <c r="L2461">
        <v>2.536</v>
      </c>
      <c r="M2461">
        <v>0.65</v>
      </c>
      <c r="N2461" t="s">
        <v>3183</v>
      </c>
      <c r="O2461" t="s">
        <v>3183</v>
      </c>
    </row>
    <row r="2462" spans="1:15" x14ac:dyDescent="0.25">
      <c r="A2462" t="str">
        <f t="shared" si="38"/>
        <v>21_WS_3_1</v>
      </c>
      <c r="B2462">
        <v>21</v>
      </c>
      <c r="C2462" t="s">
        <v>18</v>
      </c>
      <c r="D2462">
        <v>3</v>
      </c>
      <c r="E2462">
        <v>1</v>
      </c>
      <c r="F2462">
        <v>1952004.9056474611</v>
      </c>
      <c r="G2462">
        <v>37814.230340802089</v>
      </c>
      <c r="H2462">
        <v>12916.604392611711</v>
      </c>
      <c r="I2462">
        <v>50730.834733413802</v>
      </c>
      <c r="J2462">
        <v>1.9372</v>
      </c>
      <c r="K2462">
        <v>11.773999999999999</v>
      </c>
      <c r="L2462">
        <v>2.5623999999999998</v>
      </c>
      <c r="M2462">
        <v>0.65</v>
      </c>
      <c r="N2462" t="s">
        <v>3183</v>
      </c>
      <c r="O2462" t="s">
        <v>3183</v>
      </c>
    </row>
    <row r="2463" spans="1:15" x14ac:dyDescent="0.25">
      <c r="A2463" t="str">
        <f t="shared" si="38"/>
        <v>21_WS_4_1</v>
      </c>
      <c r="B2463">
        <v>21</v>
      </c>
      <c r="C2463" t="s">
        <v>18</v>
      </c>
      <c r="D2463">
        <v>4</v>
      </c>
      <c r="E2463">
        <v>1</v>
      </c>
      <c r="F2463">
        <v>2604346.8049351452</v>
      </c>
      <c r="G2463">
        <v>50840.855643433439</v>
      </c>
      <c r="H2463">
        <v>17783.76471306396</v>
      </c>
      <c r="I2463">
        <v>68624.620356497398</v>
      </c>
      <c r="J2463">
        <v>1.9521999999999999</v>
      </c>
      <c r="K2463">
        <v>12.164</v>
      </c>
      <c r="L2463">
        <v>2.5985</v>
      </c>
      <c r="M2463">
        <v>0.65</v>
      </c>
      <c r="N2463" t="s">
        <v>3183</v>
      </c>
      <c r="O2463" t="s">
        <v>3183</v>
      </c>
    </row>
  </sheetData>
  <sheetProtection algorithmName="SHA-512" hashValue="OmrbtLruBqxJmKuL3Sa+K/UkXnbSXVByOtTQciibTze1tU3qnb8TSADvRQH179kAgnzm86xjYmGoQHfX3DMnjA==" saltValue="Be/J5Ob3nv+XJFZsAgoG7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D23"/>
  <sheetViews>
    <sheetView workbookViewId="0"/>
  </sheetViews>
  <sheetFormatPr defaultRowHeight="15" x14ac:dyDescent="0.25"/>
  <sheetData>
    <row r="1" spans="1:4" x14ac:dyDescent="0.25">
      <c r="B1" t="s">
        <v>3130</v>
      </c>
      <c r="C1" t="s">
        <v>3130</v>
      </c>
      <c r="D1" t="s">
        <v>0</v>
      </c>
    </row>
    <row r="2" spans="1:4" x14ac:dyDescent="0.25">
      <c r="A2" s="2" t="s">
        <v>3131</v>
      </c>
      <c r="B2" s="12" t="s">
        <v>3132</v>
      </c>
      <c r="C2" s="12" t="s">
        <v>3133</v>
      </c>
      <c r="D2" s="2" t="s">
        <v>3134</v>
      </c>
    </row>
    <row r="3" spans="1:4" x14ac:dyDescent="0.25">
      <c r="A3" s="13">
        <v>1</v>
      </c>
      <c r="B3" s="14">
        <v>1</v>
      </c>
      <c r="C3" s="14">
        <v>2000</v>
      </c>
      <c r="D3" s="13">
        <v>0.2</v>
      </c>
    </row>
    <row r="4" spans="1:4" x14ac:dyDescent="0.25">
      <c r="A4" s="13">
        <f t="shared" ref="A4:A23" si="0">A3+1</f>
        <v>2</v>
      </c>
      <c r="B4" s="14">
        <f>C3+1</f>
        <v>2001</v>
      </c>
      <c r="C4" s="14">
        <v>10000</v>
      </c>
      <c r="D4" s="13">
        <v>0.2</v>
      </c>
    </row>
    <row r="5" spans="1:4" x14ac:dyDescent="0.25">
      <c r="A5" s="13">
        <f t="shared" si="0"/>
        <v>3</v>
      </c>
      <c r="B5" s="14">
        <f t="shared" ref="B5:B23" si="1">C4+1</f>
        <v>10001</v>
      </c>
      <c r="C5" s="14">
        <v>20000</v>
      </c>
      <c r="D5" s="13">
        <v>0.2</v>
      </c>
    </row>
    <row r="6" spans="1:4" x14ac:dyDescent="0.25">
      <c r="A6" s="13">
        <f t="shared" si="0"/>
        <v>4</v>
      </c>
      <c r="B6" s="14">
        <f t="shared" si="1"/>
        <v>20001</v>
      </c>
      <c r="C6" s="14">
        <v>30000</v>
      </c>
      <c r="D6" s="13">
        <v>0.65</v>
      </c>
    </row>
    <row r="7" spans="1:4" x14ac:dyDescent="0.25">
      <c r="A7" s="13">
        <f t="shared" si="0"/>
        <v>5</v>
      </c>
      <c r="B7" s="14">
        <f t="shared" si="1"/>
        <v>30001</v>
      </c>
      <c r="C7" s="14">
        <v>40000</v>
      </c>
      <c r="D7" s="13">
        <v>0.65</v>
      </c>
    </row>
    <row r="8" spans="1:4" x14ac:dyDescent="0.25">
      <c r="A8" s="13">
        <f t="shared" si="0"/>
        <v>6</v>
      </c>
      <c r="B8" s="14">
        <f t="shared" si="1"/>
        <v>40001</v>
      </c>
      <c r="C8" s="14">
        <v>50000</v>
      </c>
      <c r="D8" s="13">
        <v>0.65</v>
      </c>
    </row>
    <row r="9" spans="1:4" x14ac:dyDescent="0.25">
      <c r="A9" s="13">
        <f t="shared" si="0"/>
        <v>7</v>
      </c>
      <c r="B9" s="14">
        <f t="shared" si="1"/>
        <v>50001</v>
      </c>
      <c r="C9" s="14">
        <v>60000</v>
      </c>
      <c r="D9" s="13">
        <v>0.65</v>
      </c>
    </row>
    <row r="10" spans="1:4" x14ac:dyDescent="0.25">
      <c r="A10" s="13">
        <f t="shared" si="0"/>
        <v>8</v>
      </c>
      <c r="B10" s="14">
        <f t="shared" si="1"/>
        <v>60001</v>
      </c>
      <c r="C10" s="14">
        <v>73268</v>
      </c>
      <c r="D10" s="13">
        <v>0.65</v>
      </c>
    </row>
    <row r="11" spans="1:4" x14ac:dyDescent="0.25">
      <c r="A11" s="15">
        <f t="shared" si="0"/>
        <v>9</v>
      </c>
      <c r="B11" s="16">
        <f t="shared" si="1"/>
        <v>73269</v>
      </c>
      <c r="C11" s="16">
        <v>85000</v>
      </c>
      <c r="D11" s="15">
        <v>0.65</v>
      </c>
    </row>
    <row r="12" spans="1:4" x14ac:dyDescent="0.25">
      <c r="A12" s="15">
        <f t="shared" si="0"/>
        <v>10</v>
      </c>
      <c r="B12" s="16">
        <f t="shared" si="1"/>
        <v>85001</v>
      </c>
      <c r="C12" s="16">
        <v>100000</v>
      </c>
      <c r="D12" s="15">
        <v>0.65</v>
      </c>
    </row>
    <row r="13" spans="1:4" x14ac:dyDescent="0.25">
      <c r="A13" s="15">
        <f t="shared" si="0"/>
        <v>11</v>
      </c>
      <c r="B13" s="16">
        <f t="shared" si="1"/>
        <v>100001</v>
      </c>
      <c r="C13" s="16">
        <v>125000</v>
      </c>
      <c r="D13" s="15">
        <v>0.65</v>
      </c>
    </row>
    <row r="14" spans="1:4" x14ac:dyDescent="0.25">
      <c r="A14" s="15">
        <f t="shared" si="0"/>
        <v>12</v>
      </c>
      <c r="B14" s="16">
        <f t="shared" si="1"/>
        <v>125001</v>
      </c>
      <c r="C14" s="16">
        <v>150000</v>
      </c>
      <c r="D14" s="15">
        <v>0.65</v>
      </c>
    </row>
    <row r="15" spans="1:4" x14ac:dyDescent="0.25">
      <c r="A15" s="15">
        <f t="shared" si="0"/>
        <v>13</v>
      </c>
      <c r="B15" s="16">
        <f t="shared" si="1"/>
        <v>150001</v>
      </c>
      <c r="C15" s="16">
        <v>175000</v>
      </c>
      <c r="D15" s="15">
        <v>0.65</v>
      </c>
    </row>
    <row r="16" spans="1:4" x14ac:dyDescent="0.25">
      <c r="A16" s="15">
        <f t="shared" si="0"/>
        <v>14</v>
      </c>
      <c r="B16" s="16">
        <f t="shared" si="1"/>
        <v>175001</v>
      </c>
      <c r="C16" s="16">
        <v>200000</v>
      </c>
      <c r="D16" s="15">
        <v>0.65</v>
      </c>
    </row>
    <row r="17" spans="1:4" x14ac:dyDescent="0.25">
      <c r="A17" s="15">
        <f t="shared" si="0"/>
        <v>15</v>
      </c>
      <c r="B17" s="16">
        <f t="shared" si="1"/>
        <v>200001</v>
      </c>
      <c r="C17" s="16">
        <v>250000</v>
      </c>
      <c r="D17" s="15">
        <v>0.65</v>
      </c>
    </row>
    <row r="18" spans="1:4" x14ac:dyDescent="0.25">
      <c r="A18" s="15">
        <f t="shared" si="0"/>
        <v>16</v>
      </c>
      <c r="B18" s="16">
        <f t="shared" si="1"/>
        <v>250001</v>
      </c>
      <c r="C18" s="16">
        <v>293000</v>
      </c>
      <c r="D18" s="15">
        <v>0.65</v>
      </c>
    </row>
    <row r="19" spans="1:4" x14ac:dyDescent="0.25">
      <c r="A19" s="15">
        <f t="shared" si="0"/>
        <v>17</v>
      </c>
      <c r="B19" s="16">
        <f t="shared" si="1"/>
        <v>293001</v>
      </c>
      <c r="C19" s="16">
        <v>350000</v>
      </c>
      <c r="D19" s="15">
        <v>0.65</v>
      </c>
    </row>
    <row r="20" spans="1:4" x14ac:dyDescent="0.25">
      <c r="A20" s="15">
        <f t="shared" si="0"/>
        <v>18</v>
      </c>
      <c r="B20" s="16">
        <f t="shared" si="1"/>
        <v>350001</v>
      </c>
      <c r="C20" s="16">
        <f>C19+50000</f>
        <v>400000</v>
      </c>
      <c r="D20" s="15">
        <v>0.65</v>
      </c>
    </row>
    <row r="21" spans="1:4" x14ac:dyDescent="0.25">
      <c r="A21" s="15">
        <f t="shared" si="0"/>
        <v>19</v>
      </c>
      <c r="B21" s="16">
        <f t="shared" si="1"/>
        <v>400001</v>
      </c>
      <c r="C21" s="16">
        <f>C20+50000</f>
        <v>450000</v>
      </c>
      <c r="D21" s="15">
        <v>0.65</v>
      </c>
    </row>
    <row r="22" spans="1:4" x14ac:dyDescent="0.25">
      <c r="A22" s="15">
        <f t="shared" si="0"/>
        <v>20</v>
      </c>
      <c r="B22" s="16">
        <f t="shared" si="1"/>
        <v>450001</v>
      </c>
      <c r="C22" s="16">
        <f>C21+50000</f>
        <v>500000</v>
      </c>
      <c r="D22" s="15">
        <v>0.65</v>
      </c>
    </row>
    <row r="23" spans="1:4" x14ac:dyDescent="0.25">
      <c r="A23" s="15">
        <f t="shared" si="0"/>
        <v>21</v>
      </c>
      <c r="B23" s="16">
        <f t="shared" si="1"/>
        <v>500001</v>
      </c>
      <c r="C23" s="16">
        <v>732678</v>
      </c>
      <c r="D23" s="15">
        <v>0.65</v>
      </c>
    </row>
  </sheetData>
  <sheetProtection algorithmName="SHA-512" hashValue="1d++3mcrmvaOEnmJ3uVHNwCqHG69a9izWHXEVinn4aCzqqz2iuSq3BaE7VKeZ2/do8RiUobcvWoBkr+O7Emlkg==" saltValue="0Rhfik4Sm9Q2sGMNizm4t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0" tint="-0.249977111117893"/>
  </sheetPr>
  <dimension ref="A1:B3481"/>
  <sheetViews>
    <sheetView topLeftCell="A3088" workbookViewId="0">
      <selection activeCell="K3089" sqref="K3089"/>
    </sheetView>
  </sheetViews>
  <sheetFormatPr defaultRowHeight="15" x14ac:dyDescent="0.25"/>
  <sheetData>
    <row r="1" spans="1:2" x14ac:dyDescent="0.25">
      <c r="A1" s="3" t="s">
        <v>13</v>
      </c>
      <c r="B1" s="3" t="s">
        <v>12</v>
      </c>
    </row>
    <row r="2" spans="1:2" x14ac:dyDescent="0.25">
      <c r="A2" s="4" t="s">
        <v>14</v>
      </c>
      <c r="B2" s="4" t="s">
        <v>15</v>
      </c>
    </row>
    <row r="3" spans="1:2" x14ac:dyDescent="0.25">
      <c r="A3" s="4" t="s">
        <v>17</v>
      </c>
      <c r="B3" s="4" t="s">
        <v>18</v>
      </c>
    </row>
    <row r="4" spans="1:2" x14ac:dyDescent="0.25">
      <c r="A4" s="4" t="s">
        <v>20</v>
      </c>
      <c r="B4" s="4" t="s">
        <v>18</v>
      </c>
    </row>
    <row r="5" spans="1:2" x14ac:dyDescent="0.25">
      <c r="A5" s="4" t="s">
        <v>21</v>
      </c>
      <c r="B5" s="4" t="s">
        <v>18</v>
      </c>
    </row>
    <row r="6" spans="1:2" x14ac:dyDescent="0.25">
      <c r="A6" s="4" t="s">
        <v>22</v>
      </c>
      <c r="B6" s="5" t="s">
        <v>15</v>
      </c>
    </row>
    <row r="7" spans="1:2" x14ac:dyDescent="0.25">
      <c r="A7" s="4" t="s">
        <v>24</v>
      </c>
      <c r="B7" s="5" t="s">
        <v>15</v>
      </c>
    </row>
    <row r="8" spans="1:2" x14ac:dyDescent="0.25">
      <c r="A8" s="4" t="s">
        <v>25</v>
      </c>
      <c r="B8" s="5" t="s">
        <v>15</v>
      </c>
    </row>
    <row r="9" spans="1:2" x14ac:dyDescent="0.25">
      <c r="A9" s="6" t="s">
        <v>26</v>
      </c>
      <c r="B9" s="6" t="s">
        <v>15</v>
      </c>
    </row>
    <row r="10" spans="1:2" x14ac:dyDescent="0.25">
      <c r="A10" s="6" t="s">
        <v>27</v>
      </c>
      <c r="B10" s="6" t="s">
        <v>15</v>
      </c>
    </row>
    <row r="11" spans="1:2" x14ac:dyDescent="0.25">
      <c r="A11" s="4" t="s">
        <v>29</v>
      </c>
      <c r="B11" s="5" t="s">
        <v>15</v>
      </c>
    </row>
    <row r="12" spans="1:2" x14ac:dyDescent="0.25">
      <c r="A12" s="6" t="s">
        <v>30</v>
      </c>
      <c r="B12" s="6" t="s">
        <v>15</v>
      </c>
    </row>
    <row r="13" spans="1:2" x14ac:dyDescent="0.25">
      <c r="A13" s="6" t="s">
        <v>31</v>
      </c>
      <c r="B13" s="6" t="s">
        <v>15</v>
      </c>
    </row>
    <row r="14" spans="1:2" x14ac:dyDescent="0.25">
      <c r="A14" s="4" t="s">
        <v>32</v>
      </c>
      <c r="B14" s="5" t="s">
        <v>15</v>
      </c>
    </row>
    <row r="15" spans="1:2" x14ac:dyDescent="0.25">
      <c r="A15" s="4" t="s">
        <v>33</v>
      </c>
      <c r="B15" s="5" t="s">
        <v>15</v>
      </c>
    </row>
    <row r="16" spans="1:2" x14ac:dyDescent="0.25">
      <c r="A16" s="6" t="s">
        <v>34</v>
      </c>
      <c r="B16" s="6" t="s">
        <v>15</v>
      </c>
    </row>
    <row r="17" spans="1:2" x14ac:dyDescent="0.25">
      <c r="A17" s="6" t="s">
        <v>35</v>
      </c>
      <c r="B17" s="6" t="s">
        <v>15</v>
      </c>
    </row>
    <row r="18" spans="1:2" x14ac:dyDescent="0.25">
      <c r="A18" s="4" t="s">
        <v>36</v>
      </c>
      <c r="B18" s="5" t="s">
        <v>15</v>
      </c>
    </row>
    <row r="19" spans="1:2" x14ac:dyDescent="0.25">
      <c r="A19" s="6" t="s">
        <v>37</v>
      </c>
      <c r="B19" s="6" t="s">
        <v>15</v>
      </c>
    </row>
    <row r="20" spans="1:2" x14ac:dyDescent="0.25">
      <c r="A20" s="4" t="s">
        <v>38</v>
      </c>
      <c r="B20" s="5" t="s">
        <v>15</v>
      </c>
    </row>
    <row r="21" spans="1:2" x14ac:dyDescent="0.25">
      <c r="A21" s="6" t="s">
        <v>39</v>
      </c>
      <c r="B21" s="6" t="s">
        <v>15</v>
      </c>
    </row>
    <row r="22" spans="1:2" x14ac:dyDescent="0.25">
      <c r="A22" s="6" t="s">
        <v>40</v>
      </c>
      <c r="B22" s="6" t="s">
        <v>15</v>
      </c>
    </row>
    <row r="23" spans="1:2" x14ac:dyDescent="0.25">
      <c r="A23" s="4" t="s">
        <v>41</v>
      </c>
      <c r="B23" s="4" t="s">
        <v>15</v>
      </c>
    </row>
    <row r="24" spans="1:2" x14ac:dyDescent="0.25">
      <c r="A24" s="4" t="s">
        <v>42</v>
      </c>
      <c r="B24" s="5" t="s">
        <v>15</v>
      </c>
    </row>
    <row r="25" spans="1:2" x14ac:dyDescent="0.25">
      <c r="A25" s="4" t="s">
        <v>43</v>
      </c>
      <c r="B25" s="5" t="s">
        <v>15</v>
      </c>
    </row>
    <row r="26" spans="1:2" x14ac:dyDescent="0.25">
      <c r="A26" s="6" t="s">
        <v>44</v>
      </c>
      <c r="B26" s="6" t="s">
        <v>15</v>
      </c>
    </row>
    <row r="27" spans="1:2" x14ac:dyDescent="0.25">
      <c r="A27" s="6" t="s">
        <v>45</v>
      </c>
      <c r="B27" s="6" t="s">
        <v>15</v>
      </c>
    </row>
    <row r="28" spans="1:2" x14ac:dyDescent="0.25">
      <c r="A28" s="6" t="s">
        <v>46</v>
      </c>
      <c r="B28" s="6" t="s">
        <v>15</v>
      </c>
    </row>
    <row r="29" spans="1:2" x14ac:dyDescent="0.25">
      <c r="A29" s="4" t="s">
        <v>47</v>
      </c>
      <c r="B29" s="4" t="s">
        <v>15</v>
      </c>
    </row>
    <row r="30" spans="1:2" x14ac:dyDescent="0.25">
      <c r="A30" s="6" t="s">
        <v>48</v>
      </c>
      <c r="B30" s="6" t="s">
        <v>15</v>
      </c>
    </row>
    <row r="31" spans="1:2" x14ac:dyDescent="0.25">
      <c r="A31" s="6" t="s">
        <v>49</v>
      </c>
      <c r="B31" s="6" t="s">
        <v>15</v>
      </c>
    </row>
    <row r="32" spans="1:2" x14ac:dyDescent="0.25">
      <c r="A32" s="6" t="s">
        <v>50</v>
      </c>
      <c r="B32" s="6" t="s">
        <v>15</v>
      </c>
    </row>
    <row r="33" spans="1:2" x14ac:dyDescent="0.25">
      <c r="A33" s="6" t="s">
        <v>51</v>
      </c>
      <c r="B33" s="6" t="s">
        <v>15</v>
      </c>
    </row>
    <row r="34" spans="1:2" x14ac:dyDescent="0.25">
      <c r="A34" s="4" t="s">
        <v>52</v>
      </c>
      <c r="B34" s="4" t="s">
        <v>15</v>
      </c>
    </row>
    <row r="35" spans="1:2" x14ac:dyDescent="0.25">
      <c r="A35" s="4" t="s">
        <v>53</v>
      </c>
      <c r="B35" s="4" t="s">
        <v>15</v>
      </c>
    </row>
    <row r="36" spans="1:2" x14ac:dyDescent="0.25">
      <c r="A36" s="4" t="s">
        <v>54</v>
      </c>
      <c r="B36" s="4" t="s">
        <v>15</v>
      </c>
    </row>
    <row r="37" spans="1:2" x14ac:dyDescent="0.25">
      <c r="A37" s="4" t="s">
        <v>55</v>
      </c>
      <c r="B37" s="5" t="s">
        <v>15</v>
      </c>
    </row>
    <row r="38" spans="1:2" x14ac:dyDescent="0.25">
      <c r="A38" s="4" t="s">
        <v>56</v>
      </c>
      <c r="B38" s="5" t="s">
        <v>15</v>
      </c>
    </row>
    <row r="39" spans="1:2" x14ac:dyDescent="0.25">
      <c r="A39" s="6" t="s">
        <v>57</v>
      </c>
      <c r="B39" s="6" t="s">
        <v>15</v>
      </c>
    </row>
    <row r="40" spans="1:2" x14ac:dyDescent="0.25">
      <c r="A40" s="4" t="s">
        <v>58</v>
      </c>
      <c r="B40" s="5" t="s">
        <v>15</v>
      </c>
    </row>
    <row r="41" spans="1:2" x14ac:dyDescent="0.25">
      <c r="A41" s="6" t="s">
        <v>59</v>
      </c>
      <c r="B41" s="6" t="s">
        <v>15</v>
      </c>
    </row>
    <row r="42" spans="1:2" x14ac:dyDescent="0.25">
      <c r="A42" s="4" t="s">
        <v>60</v>
      </c>
      <c r="B42" s="5" t="s">
        <v>15</v>
      </c>
    </row>
    <row r="43" spans="1:2" x14ac:dyDescent="0.25">
      <c r="A43" s="4" t="s">
        <v>61</v>
      </c>
      <c r="B43" s="5" t="s">
        <v>15</v>
      </c>
    </row>
    <row r="44" spans="1:2" x14ac:dyDescent="0.25">
      <c r="A44" s="4" t="s">
        <v>62</v>
      </c>
      <c r="B44" s="5" t="s">
        <v>15</v>
      </c>
    </row>
    <row r="45" spans="1:2" x14ac:dyDescent="0.25">
      <c r="A45" s="4" t="s">
        <v>63</v>
      </c>
      <c r="B45" s="5" t="s">
        <v>15</v>
      </c>
    </row>
    <row r="46" spans="1:2" x14ac:dyDescent="0.25">
      <c r="A46" s="4" t="s">
        <v>64</v>
      </c>
      <c r="B46" s="5" t="s">
        <v>15</v>
      </c>
    </row>
    <row r="47" spans="1:2" x14ac:dyDescent="0.25">
      <c r="A47" s="4" t="s">
        <v>65</v>
      </c>
      <c r="B47" s="5" t="s">
        <v>15</v>
      </c>
    </row>
    <row r="48" spans="1:2" x14ac:dyDescent="0.25">
      <c r="A48" s="6" t="s">
        <v>66</v>
      </c>
      <c r="B48" s="6" t="s">
        <v>15</v>
      </c>
    </row>
    <row r="49" spans="1:2" x14ac:dyDescent="0.25">
      <c r="A49" s="6" t="s">
        <v>67</v>
      </c>
      <c r="B49" s="6" t="s">
        <v>15</v>
      </c>
    </row>
    <row r="50" spans="1:2" x14ac:dyDescent="0.25">
      <c r="A50" s="6" t="s">
        <v>68</v>
      </c>
      <c r="B50" s="6" t="s">
        <v>15</v>
      </c>
    </row>
    <row r="51" spans="1:2" x14ac:dyDescent="0.25">
      <c r="A51" s="4" t="s">
        <v>69</v>
      </c>
      <c r="B51" s="5" t="s">
        <v>15</v>
      </c>
    </row>
    <row r="52" spans="1:2" x14ac:dyDescent="0.25">
      <c r="A52" s="4" t="s">
        <v>70</v>
      </c>
      <c r="B52" s="5" t="s">
        <v>15</v>
      </c>
    </row>
    <row r="53" spans="1:2" x14ac:dyDescent="0.25">
      <c r="A53" s="4" t="s">
        <v>71</v>
      </c>
      <c r="B53" s="5" t="s">
        <v>15</v>
      </c>
    </row>
    <row r="54" spans="1:2" x14ac:dyDescent="0.25">
      <c r="A54" s="4" t="s">
        <v>72</v>
      </c>
      <c r="B54" s="5" t="s">
        <v>15</v>
      </c>
    </row>
    <row r="55" spans="1:2" x14ac:dyDescent="0.25">
      <c r="A55" s="6" t="s">
        <v>73</v>
      </c>
      <c r="B55" s="6" t="s">
        <v>15</v>
      </c>
    </row>
    <row r="56" spans="1:2" x14ac:dyDescent="0.25">
      <c r="A56" s="6" t="s">
        <v>74</v>
      </c>
      <c r="B56" s="6" t="s">
        <v>15</v>
      </c>
    </row>
    <row r="57" spans="1:2" x14ac:dyDescent="0.25">
      <c r="A57" s="6" t="s">
        <v>75</v>
      </c>
      <c r="B57" s="6" t="s">
        <v>15</v>
      </c>
    </row>
    <row r="58" spans="1:2" x14ac:dyDescent="0.25">
      <c r="A58" s="4" t="s">
        <v>76</v>
      </c>
      <c r="B58" s="5" t="s">
        <v>15</v>
      </c>
    </row>
    <row r="59" spans="1:2" x14ac:dyDescent="0.25">
      <c r="A59" s="6" t="s">
        <v>77</v>
      </c>
      <c r="B59" s="6" t="s">
        <v>15</v>
      </c>
    </row>
    <row r="60" spans="1:2" x14ac:dyDescent="0.25">
      <c r="A60" s="4" t="s">
        <v>78</v>
      </c>
      <c r="B60" s="4" t="s">
        <v>15</v>
      </c>
    </row>
    <row r="61" spans="1:2" x14ac:dyDescent="0.25">
      <c r="A61" s="6" t="s">
        <v>79</v>
      </c>
      <c r="B61" s="6" t="s">
        <v>15</v>
      </c>
    </row>
    <row r="62" spans="1:2" x14ac:dyDescent="0.25">
      <c r="A62" s="4" t="s">
        <v>80</v>
      </c>
      <c r="B62" s="5" t="s">
        <v>15</v>
      </c>
    </row>
    <row r="63" spans="1:2" x14ac:dyDescent="0.25">
      <c r="A63" s="4" t="s">
        <v>81</v>
      </c>
      <c r="B63" s="5" t="s">
        <v>15</v>
      </c>
    </row>
    <row r="64" spans="1:2" x14ac:dyDescent="0.25">
      <c r="A64" s="6" t="s">
        <v>82</v>
      </c>
      <c r="B64" s="6" t="s">
        <v>15</v>
      </c>
    </row>
    <row r="65" spans="1:2" x14ac:dyDescent="0.25">
      <c r="A65" s="6" t="s">
        <v>83</v>
      </c>
      <c r="B65" s="6" t="s">
        <v>15</v>
      </c>
    </row>
    <row r="66" spans="1:2" x14ac:dyDescent="0.25">
      <c r="A66" s="4" t="s">
        <v>84</v>
      </c>
      <c r="B66" s="5" t="s">
        <v>15</v>
      </c>
    </row>
    <row r="67" spans="1:2" x14ac:dyDescent="0.25">
      <c r="A67" s="4" t="s">
        <v>85</v>
      </c>
      <c r="B67" s="4" t="s">
        <v>15</v>
      </c>
    </row>
    <row r="68" spans="1:2" x14ac:dyDescent="0.25">
      <c r="A68" s="6" t="s">
        <v>86</v>
      </c>
      <c r="B68" s="6" t="s">
        <v>15</v>
      </c>
    </row>
    <row r="69" spans="1:2" x14ac:dyDescent="0.25">
      <c r="A69" s="4" t="s">
        <v>87</v>
      </c>
      <c r="B69" s="5" t="s">
        <v>15</v>
      </c>
    </row>
    <row r="70" spans="1:2" x14ac:dyDescent="0.25">
      <c r="A70" s="4" t="s">
        <v>88</v>
      </c>
      <c r="B70" s="5" t="s">
        <v>15</v>
      </c>
    </row>
    <row r="71" spans="1:2" x14ac:dyDescent="0.25">
      <c r="A71" s="6" t="s">
        <v>89</v>
      </c>
      <c r="B71" s="6" t="s">
        <v>15</v>
      </c>
    </row>
    <row r="72" spans="1:2" x14ac:dyDescent="0.25">
      <c r="A72" s="4" t="s">
        <v>90</v>
      </c>
      <c r="B72" s="4" t="s">
        <v>15</v>
      </c>
    </row>
    <row r="73" spans="1:2" x14ac:dyDescent="0.25">
      <c r="A73" s="4" t="s">
        <v>91</v>
      </c>
      <c r="B73" s="4" t="s">
        <v>15</v>
      </c>
    </row>
    <row r="74" spans="1:2" x14ac:dyDescent="0.25">
      <c r="A74" s="4" t="s">
        <v>92</v>
      </c>
      <c r="B74" s="4" t="s">
        <v>15</v>
      </c>
    </row>
    <row r="75" spans="1:2" x14ac:dyDescent="0.25">
      <c r="A75" s="4" t="s">
        <v>93</v>
      </c>
      <c r="B75" s="4" t="s">
        <v>15</v>
      </c>
    </row>
    <row r="76" spans="1:2" x14ac:dyDescent="0.25">
      <c r="A76" s="4" t="s">
        <v>94</v>
      </c>
      <c r="B76" s="4" t="s">
        <v>15</v>
      </c>
    </row>
    <row r="77" spans="1:2" x14ac:dyDescent="0.25">
      <c r="A77" s="4" t="s">
        <v>95</v>
      </c>
      <c r="B77" s="4" t="s">
        <v>18</v>
      </c>
    </row>
    <row r="78" spans="1:2" x14ac:dyDescent="0.25">
      <c r="A78" s="6" t="s">
        <v>96</v>
      </c>
      <c r="B78" s="6" t="s">
        <v>18</v>
      </c>
    </row>
    <row r="79" spans="1:2" x14ac:dyDescent="0.25">
      <c r="A79" s="6" t="s">
        <v>97</v>
      </c>
      <c r="B79" s="6" t="s">
        <v>18</v>
      </c>
    </row>
    <row r="80" spans="1:2" x14ac:dyDescent="0.25">
      <c r="A80" s="4" t="s">
        <v>98</v>
      </c>
      <c r="B80" s="5" t="s">
        <v>18</v>
      </c>
    </row>
    <row r="81" spans="1:2" x14ac:dyDescent="0.25">
      <c r="A81" s="6" t="s">
        <v>99</v>
      </c>
      <c r="B81" s="6" t="s">
        <v>18</v>
      </c>
    </row>
    <row r="82" spans="1:2" x14ac:dyDescent="0.25">
      <c r="A82" s="4" t="s">
        <v>100</v>
      </c>
      <c r="B82" s="4" t="s">
        <v>18</v>
      </c>
    </row>
    <row r="83" spans="1:2" x14ac:dyDescent="0.25">
      <c r="A83" s="6" t="s">
        <v>101</v>
      </c>
      <c r="B83" s="6" t="s">
        <v>18</v>
      </c>
    </row>
    <row r="84" spans="1:2" x14ac:dyDescent="0.25">
      <c r="A84" s="6" t="s">
        <v>102</v>
      </c>
      <c r="B84" s="6" t="s">
        <v>18</v>
      </c>
    </row>
    <row r="85" spans="1:2" x14ac:dyDescent="0.25">
      <c r="A85" s="4" t="s">
        <v>103</v>
      </c>
      <c r="B85" s="4" t="s">
        <v>18</v>
      </c>
    </row>
    <row r="86" spans="1:2" x14ac:dyDescent="0.25">
      <c r="A86" s="6" t="s">
        <v>104</v>
      </c>
      <c r="B86" s="6" t="s">
        <v>18</v>
      </c>
    </row>
    <row r="87" spans="1:2" x14ac:dyDescent="0.25">
      <c r="A87" s="6" t="s">
        <v>105</v>
      </c>
      <c r="B87" s="6" t="s">
        <v>18</v>
      </c>
    </row>
    <row r="88" spans="1:2" x14ac:dyDescent="0.25">
      <c r="A88" s="4" t="s">
        <v>106</v>
      </c>
      <c r="B88" s="5" t="s">
        <v>18</v>
      </c>
    </row>
    <row r="89" spans="1:2" x14ac:dyDescent="0.25">
      <c r="A89" s="4" t="s">
        <v>107</v>
      </c>
      <c r="B89" s="5" t="s">
        <v>18</v>
      </c>
    </row>
    <row r="90" spans="1:2" x14ac:dyDescent="0.25">
      <c r="A90" s="6" t="s">
        <v>108</v>
      </c>
      <c r="B90" s="6" t="s">
        <v>18</v>
      </c>
    </row>
    <row r="91" spans="1:2" x14ac:dyDescent="0.25">
      <c r="A91" s="4" t="s">
        <v>109</v>
      </c>
      <c r="B91" s="5" t="s">
        <v>18</v>
      </c>
    </row>
    <row r="92" spans="1:2" x14ac:dyDescent="0.25">
      <c r="A92" s="4" t="s">
        <v>110</v>
      </c>
      <c r="B92" s="5" t="s">
        <v>18</v>
      </c>
    </row>
    <row r="93" spans="1:2" x14ac:dyDescent="0.25">
      <c r="A93" s="6" t="s">
        <v>111</v>
      </c>
      <c r="B93" s="6" t="s">
        <v>18</v>
      </c>
    </row>
    <row r="94" spans="1:2" x14ac:dyDescent="0.25">
      <c r="A94" s="4" t="s">
        <v>112</v>
      </c>
      <c r="B94" s="5" t="s">
        <v>18</v>
      </c>
    </row>
    <row r="95" spans="1:2" x14ac:dyDescent="0.25">
      <c r="A95" s="6" t="s">
        <v>113</v>
      </c>
      <c r="B95" s="6" t="s">
        <v>18</v>
      </c>
    </row>
    <row r="96" spans="1:2" x14ac:dyDescent="0.25">
      <c r="A96" s="4" t="s">
        <v>114</v>
      </c>
      <c r="B96" s="4" t="s">
        <v>18</v>
      </c>
    </row>
    <row r="97" spans="1:2" x14ac:dyDescent="0.25">
      <c r="A97" s="6" t="s">
        <v>115</v>
      </c>
      <c r="B97" s="6" t="s">
        <v>18</v>
      </c>
    </row>
    <row r="98" spans="1:2" x14ac:dyDescent="0.25">
      <c r="A98" s="4" t="s">
        <v>116</v>
      </c>
      <c r="B98" s="5" t="s">
        <v>18</v>
      </c>
    </row>
    <row r="99" spans="1:2" x14ac:dyDescent="0.25">
      <c r="A99" s="4" t="s">
        <v>117</v>
      </c>
      <c r="B99" s="5" t="s">
        <v>18</v>
      </c>
    </row>
    <row r="100" spans="1:2" x14ac:dyDescent="0.25">
      <c r="A100" s="4" t="s">
        <v>118</v>
      </c>
      <c r="B100" s="5" t="s">
        <v>18</v>
      </c>
    </row>
    <row r="101" spans="1:2" x14ac:dyDescent="0.25">
      <c r="A101" s="4" t="s">
        <v>119</v>
      </c>
      <c r="B101" s="5" t="s">
        <v>18</v>
      </c>
    </row>
    <row r="102" spans="1:2" x14ac:dyDescent="0.25">
      <c r="A102" s="4" t="s">
        <v>120</v>
      </c>
      <c r="B102" s="5" t="s">
        <v>18</v>
      </c>
    </row>
    <row r="103" spans="1:2" x14ac:dyDescent="0.25">
      <c r="A103" s="6" t="s">
        <v>121</v>
      </c>
      <c r="B103" s="6" t="s">
        <v>18</v>
      </c>
    </row>
    <row r="104" spans="1:2" x14ac:dyDescent="0.25">
      <c r="A104" s="4" t="s">
        <v>122</v>
      </c>
      <c r="B104" s="5" t="s">
        <v>18</v>
      </c>
    </row>
    <row r="105" spans="1:2" x14ac:dyDescent="0.25">
      <c r="A105" s="6" t="s">
        <v>123</v>
      </c>
      <c r="B105" s="6" t="s">
        <v>18</v>
      </c>
    </row>
    <row r="106" spans="1:2" x14ac:dyDescent="0.25">
      <c r="A106" s="4" t="s">
        <v>124</v>
      </c>
      <c r="B106" s="5" t="s">
        <v>18</v>
      </c>
    </row>
    <row r="107" spans="1:2" x14ac:dyDescent="0.25">
      <c r="A107" s="6" t="s">
        <v>125</v>
      </c>
      <c r="B107" s="6" t="s">
        <v>18</v>
      </c>
    </row>
    <row r="108" spans="1:2" x14ac:dyDescent="0.25">
      <c r="A108" s="4" t="s">
        <v>126</v>
      </c>
      <c r="B108" s="5" t="s">
        <v>18</v>
      </c>
    </row>
    <row r="109" spans="1:2" x14ac:dyDescent="0.25">
      <c r="A109" s="4" t="s">
        <v>127</v>
      </c>
      <c r="B109" s="5" t="s">
        <v>18</v>
      </c>
    </row>
    <row r="110" spans="1:2" x14ac:dyDescent="0.25">
      <c r="A110" s="6" t="s">
        <v>128</v>
      </c>
      <c r="B110" s="6" t="s">
        <v>18</v>
      </c>
    </row>
    <row r="111" spans="1:2" x14ac:dyDescent="0.25">
      <c r="A111" s="4" t="s">
        <v>129</v>
      </c>
      <c r="B111" s="4" t="s">
        <v>18</v>
      </c>
    </row>
    <row r="112" spans="1:2" x14ac:dyDescent="0.25">
      <c r="A112" s="4" t="s">
        <v>130</v>
      </c>
      <c r="B112" s="4" t="s">
        <v>18</v>
      </c>
    </row>
    <row r="113" spans="1:2" x14ac:dyDescent="0.25">
      <c r="A113" s="6" t="s">
        <v>131</v>
      </c>
      <c r="B113" s="6" t="s">
        <v>18</v>
      </c>
    </row>
    <row r="114" spans="1:2" x14ac:dyDescent="0.25">
      <c r="A114" s="4" t="s">
        <v>132</v>
      </c>
      <c r="B114" s="5" t="s">
        <v>18</v>
      </c>
    </row>
    <row r="115" spans="1:2" x14ac:dyDescent="0.25">
      <c r="A115" s="4" t="s">
        <v>133</v>
      </c>
      <c r="B115" s="4" t="s">
        <v>18</v>
      </c>
    </row>
    <row r="116" spans="1:2" x14ac:dyDescent="0.25">
      <c r="A116" s="4" t="s">
        <v>134</v>
      </c>
      <c r="B116" s="5" t="s">
        <v>18</v>
      </c>
    </row>
    <row r="117" spans="1:2" x14ac:dyDescent="0.25">
      <c r="A117" s="6" t="s">
        <v>135</v>
      </c>
      <c r="B117" s="6" t="s">
        <v>18</v>
      </c>
    </row>
    <row r="118" spans="1:2" x14ac:dyDescent="0.25">
      <c r="A118" s="6" t="s">
        <v>136</v>
      </c>
      <c r="B118" s="6" t="s">
        <v>18</v>
      </c>
    </row>
    <row r="119" spans="1:2" x14ac:dyDescent="0.25">
      <c r="A119" s="4" t="s">
        <v>137</v>
      </c>
      <c r="B119" s="5" t="s">
        <v>18</v>
      </c>
    </row>
    <row r="120" spans="1:2" x14ac:dyDescent="0.25">
      <c r="A120" s="4" t="s">
        <v>138</v>
      </c>
      <c r="B120" s="5" t="s">
        <v>139</v>
      </c>
    </row>
    <row r="121" spans="1:2" x14ac:dyDescent="0.25">
      <c r="A121" s="4" t="s">
        <v>141</v>
      </c>
      <c r="B121" s="5" t="s">
        <v>139</v>
      </c>
    </row>
    <row r="122" spans="1:2" x14ac:dyDescent="0.25">
      <c r="A122" s="6" t="s">
        <v>142</v>
      </c>
      <c r="B122" s="6" t="s">
        <v>139</v>
      </c>
    </row>
    <row r="123" spans="1:2" x14ac:dyDescent="0.25">
      <c r="A123" s="4" t="s">
        <v>143</v>
      </c>
      <c r="B123" s="5" t="s">
        <v>139</v>
      </c>
    </row>
    <row r="124" spans="1:2" x14ac:dyDescent="0.25">
      <c r="A124" s="6" t="s">
        <v>144</v>
      </c>
      <c r="B124" s="6" t="s">
        <v>139</v>
      </c>
    </row>
    <row r="125" spans="1:2" x14ac:dyDescent="0.25">
      <c r="A125" s="6" t="s">
        <v>145</v>
      </c>
      <c r="B125" s="6" t="s">
        <v>139</v>
      </c>
    </row>
    <row r="126" spans="1:2" x14ac:dyDescent="0.25">
      <c r="A126" s="6" t="s">
        <v>146</v>
      </c>
      <c r="B126" s="6" t="s">
        <v>15</v>
      </c>
    </row>
    <row r="127" spans="1:2" x14ac:dyDescent="0.25">
      <c r="A127" s="6" t="s">
        <v>147</v>
      </c>
      <c r="B127" s="6" t="s">
        <v>15</v>
      </c>
    </row>
    <row r="128" spans="1:2" x14ac:dyDescent="0.25">
      <c r="A128" s="4" t="s">
        <v>148</v>
      </c>
      <c r="B128" s="5" t="s">
        <v>15</v>
      </c>
    </row>
    <row r="129" spans="1:2" x14ac:dyDescent="0.25">
      <c r="A129" s="4" t="s">
        <v>149</v>
      </c>
      <c r="B129" s="5" t="s">
        <v>15</v>
      </c>
    </row>
    <row r="130" spans="1:2" x14ac:dyDescent="0.25">
      <c r="A130" s="6" t="s">
        <v>150</v>
      </c>
      <c r="B130" s="6" t="s">
        <v>15</v>
      </c>
    </row>
    <row r="131" spans="1:2" x14ac:dyDescent="0.25">
      <c r="A131" s="6" t="s">
        <v>151</v>
      </c>
      <c r="B131" s="6" t="s">
        <v>15</v>
      </c>
    </row>
    <row r="132" spans="1:2" x14ac:dyDescent="0.25">
      <c r="A132" s="6" t="s">
        <v>152</v>
      </c>
      <c r="B132" s="6" t="s">
        <v>15</v>
      </c>
    </row>
    <row r="133" spans="1:2" x14ac:dyDescent="0.25">
      <c r="A133" s="6" t="s">
        <v>153</v>
      </c>
      <c r="B133" s="6" t="s">
        <v>15</v>
      </c>
    </row>
    <row r="134" spans="1:2" x14ac:dyDescent="0.25">
      <c r="A134" s="4" t="s">
        <v>154</v>
      </c>
      <c r="B134" s="5" t="s">
        <v>15</v>
      </c>
    </row>
    <row r="135" spans="1:2" x14ac:dyDescent="0.25">
      <c r="A135" s="4" t="s">
        <v>155</v>
      </c>
      <c r="B135" s="5" t="s">
        <v>15</v>
      </c>
    </row>
    <row r="136" spans="1:2" x14ac:dyDescent="0.25">
      <c r="A136" s="4" t="s">
        <v>156</v>
      </c>
      <c r="B136" s="5" t="s">
        <v>15</v>
      </c>
    </row>
    <row r="137" spans="1:2" x14ac:dyDescent="0.25">
      <c r="A137" s="6" t="s">
        <v>157</v>
      </c>
      <c r="B137" s="6" t="s">
        <v>15</v>
      </c>
    </row>
    <row r="138" spans="1:2" x14ac:dyDescent="0.25">
      <c r="A138" s="4" t="s">
        <v>158</v>
      </c>
      <c r="B138" s="5" t="s">
        <v>15</v>
      </c>
    </row>
    <row r="139" spans="1:2" x14ac:dyDescent="0.25">
      <c r="A139" s="4" t="s">
        <v>159</v>
      </c>
      <c r="B139" s="5" t="s">
        <v>15</v>
      </c>
    </row>
    <row r="140" spans="1:2" x14ac:dyDescent="0.25">
      <c r="A140" s="6" t="s">
        <v>160</v>
      </c>
      <c r="B140" s="6" t="s">
        <v>15</v>
      </c>
    </row>
    <row r="141" spans="1:2" x14ac:dyDescent="0.25">
      <c r="A141" s="4" t="s">
        <v>161</v>
      </c>
      <c r="B141" s="5" t="s">
        <v>15</v>
      </c>
    </row>
    <row r="142" spans="1:2" x14ac:dyDescent="0.25">
      <c r="A142" s="4" t="s">
        <v>162</v>
      </c>
      <c r="B142" s="5" t="s">
        <v>15</v>
      </c>
    </row>
    <row r="143" spans="1:2" x14ac:dyDescent="0.25">
      <c r="A143" s="6" t="s">
        <v>163</v>
      </c>
      <c r="B143" s="6" t="s">
        <v>15</v>
      </c>
    </row>
    <row r="144" spans="1:2" x14ac:dyDescent="0.25">
      <c r="A144" s="6" t="s">
        <v>164</v>
      </c>
      <c r="B144" s="6" t="s">
        <v>15</v>
      </c>
    </row>
    <row r="145" spans="1:2" x14ac:dyDescent="0.25">
      <c r="A145" s="6" t="s">
        <v>165</v>
      </c>
      <c r="B145" s="6" t="s">
        <v>15</v>
      </c>
    </row>
    <row r="146" spans="1:2" x14ac:dyDescent="0.25">
      <c r="A146" s="4" t="s">
        <v>166</v>
      </c>
      <c r="B146" s="5" t="s">
        <v>15</v>
      </c>
    </row>
    <row r="147" spans="1:2" x14ac:dyDescent="0.25">
      <c r="A147" s="4" t="s">
        <v>167</v>
      </c>
      <c r="B147" s="4" t="s">
        <v>15</v>
      </c>
    </row>
    <row r="148" spans="1:2" x14ac:dyDescent="0.25">
      <c r="A148" s="4" t="s">
        <v>168</v>
      </c>
      <c r="B148" s="5" t="s">
        <v>15</v>
      </c>
    </row>
    <row r="149" spans="1:2" x14ac:dyDescent="0.25">
      <c r="A149" s="6" t="s">
        <v>169</v>
      </c>
      <c r="B149" s="6" t="s">
        <v>15</v>
      </c>
    </row>
    <row r="150" spans="1:2" x14ac:dyDescent="0.25">
      <c r="A150" s="4" t="s">
        <v>170</v>
      </c>
      <c r="B150" s="5" t="s">
        <v>15</v>
      </c>
    </row>
    <row r="151" spans="1:2" x14ac:dyDescent="0.25">
      <c r="A151" s="6" t="s">
        <v>171</v>
      </c>
      <c r="B151" s="6" t="s">
        <v>15</v>
      </c>
    </row>
    <row r="152" spans="1:2" x14ac:dyDescent="0.25">
      <c r="A152" s="6" t="s">
        <v>172</v>
      </c>
      <c r="B152" s="6" t="s">
        <v>15</v>
      </c>
    </row>
    <row r="153" spans="1:2" x14ac:dyDescent="0.25">
      <c r="A153" s="6" t="s">
        <v>173</v>
      </c>
      <c r="B153" s="6" t="s">
        <v>15</v>
      </c>
    </row>
    <row r="154" spans="1:2" x14ac:dyDescent="0.25">
      <c r="A154" s="4" t="s">
        <v>174</v>
      </c>
      <c r="B154" s="4" t="s">
        <v>15</v>
      </c>
    </row>
    <row r="155" spans="1:2" x14ac:dyDescent="0.25">
      <c r="A155" s="6" t="s">
        <v>175</v>
      </c>
      <c r="B155" s="6" t="s">
        <v>15</v>
      </c>
    </row>
    <row r="156" spans="1:2" x14ac:dyDescent="0.25">
      <c r="A156" s="4" t="s">
        <v>176</v>
      </c>
      <c r="B156" s="5" t="s">
        <v>15</v>
      </c>
    </row>
    <row r="157" spans="1:2" x14ac:dyDescent="0.25">
      <c r="A157" s="6" t="s">
        <v>177</v>
      </c>
      <c r="B157" s="6" t="s">
        <v>15</v>
      </c>
    </row>
    <row r="158" spans="1:2" x14ac:dyDescent="0.25">
      <c r="A158" s="6" t="s">
        <v>178</v>
      </c>
      <c r="B158" s="6" t="s">
        <v>15</v>
      </c>
    </row>
    <row r="159" spans="1:2" x14ac:dyDescent="0.25">
      <c r="A159" s="4" t="s">
        <v>179</v>
      </c>
      <c r="B159" s="5" t="s">
        <v>15</v>
      </c>
    </row>
    <row r="160" spans="1:2" x14ac:dyDescent="0.25">
      <c r="A160" s="4" t="s">
        <v>180</v>
      </c>
      <c r="B160" s="5" t="s">
        <v>15</v>
      </c>
    </row>
    <row r="161" spans="1:2" x14ac:dyDescent="0.25">
      <c r="A161" s="4" t="s">
        <v>181</v>
      </c>
      <c r="B161" s="5" t="s">
        <v>15</v>
      </c>
    </row>
    <row r="162" spans="1:2" x14ac:dyDescent="0.25">
      <c r="A162" s="6" t="s">
        <v>182</v>
      </c>
      <c r="B162" s="6" t="s">
        <v>15</v>
      </c>
    </row>
    <row r="163" spans="1:2" x14ac:dyDescent="0.25">
      <c r="A163" s="6" t="s">
        <v>183</v>
      </c>
      <c r="B163" s="6" t="s">
        <v>15</v>
      </c>
    </row>
    <row r="164" spans="1:2" x14ac:dyDescent="0.25">
      <c r="A164" s="4" t="s">
        <v>184</v>
      </c>
      <c r="B164" s="5" t="s">
        <v>15</v>
      </c>
    </row>
    <row r="165" spans="1:2" x14ac:dyDescent="0.25">
      <c r="A165" s="6" t="s">
        <v>185</v>
      </c>
      <c r="B165" s="6" t="s">
        <v>15</v>
      </c>
    </row>
    <row r="166" spans="1:2" x14ac:dyDescent="0.25">
      <c r="A166" s="6" t="s">
        <v>186</v>
      </c>
      <c r="B166" s="6" t="s">
        <v>15</v>
      </c>
    </row>
    <row r="167" spans="1:2" x14ac:dyDescent="0.25">
      <c r="A167" s="4" t="s">
        <v>187</v>
      </c>
      <c r="B167" s="5" t="s">
        <v>15</v>
      </c>
    </row>
    <row r="168" spans="1:2" x14ac:dyDescent="0.25">
      <c r="A168" s="6" t="s">
        <v>188</v>
      </c>
      <c r="B168" s="6" t="s">
        <v>15</v>
      </c>
    </row>
    <row r="169" spans="1:2" x14ac:dyDescent="0.25">
      <c r="A169" s="4" t="s">
        <v>189</v>
      </c>
      <c r="B169" s="5" t="s">
        <v>15</v>
      </c>
    </row>
    <row r="170" spans="1:2" x14ac:dyDescent="0.25">
      <c r="A170" s="6" t="s">
        <v>190</v>
      </c>
      <c r="B170" s="6" t="s">
        <v>15</v>
      </c>
    </row>
    <row r="171" spans="1:2" x14ac:dyDescent="0.25">
      <c r="A171" s="6" t="s">
        <v>191</v>
      </c>
      <c r="B171" s="6" t="s">
        <v>15</v>
      </c>
    </row>
    <row r="172" spans="1:2" x14ac:dyDescent="0.25">
      <c r="A172" s="4" t="s">
        <v>192</v>
      </c>
      <c r="B172" s="4" t="s">
        <v>15</v>
      </c>
    </row>
    <row r="173" spans="1:2" x14ac:dyDescent="0.25">
      <c r="A173" s="4" t="s">
        <v>193</v>
      </c>
      <c r="B173" s="5" t="s">
        <v>15</v>
      </c>
    </row>
    <row r="174" spans="1:2" x14ac:dyDescent="0.25">
      <c r="A174" s="6" t="s">
        <v>194</v>
      </c>
      <c r="B174" s="6" t="s">
        <v>15</v>
      </c>
    </row>
    <row r="175" spans="1:2" x14ac:dyDescent="0.25">
      <c r="A175" s="4" t="s">
        <v>195</v>
      </c>
      <c r="B175" s="5" t="s">
        <v>15</v>
      </c>
    </row>
    <row r="176" spans="1:2" x14ac:dyDescent="0.25">
      <c r="A176" s="6" t="s">
        <v>196</v>
      </c>
      <c r="B176" s="6" t="s">
        <v>15</v>
      </c>
    </row>
    <row r="177" spans="1:2" x14ac:dyDescent="0.25">
      <c r="A177" s="4" t="s">
        <v>197</v>
      </c>
      <c r="B177" s="5" t="s">
        <v>15</v>
      </c>
    </row>
    <row r="178" spans="1:2" x14ac:dyDescent="0.25">
      <c r="A178" s="6" t="s">
        <v>198</v>
      </c>
      <c r="B178" s="6" t="s">
        <v>15</v>
      </c>
    </row>
    <row r="179" spans="1:2" x14ac:dyDescent="0.25">
      <c r="A179" s="6" t="s">
        <v>199</v>
      </c>
      <c r="B179" s="6" t="s">
        <v>15</v>
      </c>
    </row>
    <row r="180" spans="1:2" x14ac:dyDescent="0.25">
      <c r="A180" s="6" t="s">
        <v>200</v>
      </c>
      <c r="B180" s="6" t="s">
        <v>15</v>
      </c>
    </row>
    <row r="181" spans="1:2" x14ac:dyDescent="0.25">
      <c r="A181" s="4" t="s">
        <v>201</v>
      </c>
      <c r="B181" s="5" t="s">
        <v>15</v>
      </c>
    </row>
    <row r="182" spans="1:2" x14ac:dyDescent="0.25">
      <c r="A182" s="4" t="s">
        <v>202</v>
      </c>
      <c r="B182" s="5" t="s">
        <v>15</v>
      </c>
    </row>
    <row r="183" spans="1:2" x14ac:dyDescent="0.25">
      <c r="A183" s="4" t="s">
        <v>203</v>
      </c>
      <c r="B183" s="4" t="s">
        <v>15</v>
      </c>
    </row>
    <row r="184" spans="1:2" x14ac:dyDescent="0.25">
      <c r="A184" s="6" t="s">
        <v>204</v>
      </c>
      <c r="B184" s="6" t="s">
        <v>15</v>
      </c>
    </row>
    <row r="185" spans="1:2" x14ac:dyDescent="0.25">
      <c r="A185" s="4" t="s">
        <v>205</v>
      </c>
      <c r="B185" s="4" t="s">
        <v>15</v>
      </c>
    </row>
    <row r="186" spans="1:2" x14ac:dyDescent="0.25">
      <c r="A186" s="6" t="s">
        <v>206</v>
      </c>
      <c r="B186" s="6" t="s">
        <v>15</v>
      </c>
    </row>
    <row r="187" spans="1:2" x14ac:dyDescent="0.25">
      <c r="A187" s="6" t="s">
        <v>207</v>
      </c>
      <c r="B187" s="6" t="s">
        <v>15</v>
      </c>
    </row>
    <row r="188" spans="1:2" x14ac:dyDescent="0.25">
      <c r="A188" s="4" t="s">
        <v>208</v>
      </c>
      <c r="B188" s="5" t="s">
        <v>18</v>
      </c>
    </row>
    <row r="189" spans="1:2" x14ac:dyDescent="0.25">
      <c r="A189" s="4" t="s">
        <v>209</v>
      </c>
      <c r="B189" s="5" t="s">
        <v>15</v>
      </c>
    </row>
    <row r="190" spans="1:2" x14ac:dyDescent="0.25">
      <c r="A190" s="6" t="s">
        <v>210</v>
      </c>
      <c r="B190" s="6" t="s">
        <v>15</v>
      </c>
    </row>
    <row r="191" spans="1:2" x14ac:dyDescent="0.25">
      <c r="A191" s="4" t="s">
        <v>211</v>
      </c>
      <c r="B191" s="5" t="s">
        <v>139</v>
      </c>
    </row>
    <row r="192" spans="1:2" x14ac:dyDescent="0.25">
      <c r="A192" s="4" t="s">
        <v>212</v>
      </c>
      <c r="B192" s="5" t="s">
        <v>139</v>
      </c>
    </row>
    <row r="193" spans="1:2" x14ac:dyDescent="0.25">
      <c r="A193" s="4" t="s">
        <v>213</v>
      </c>
      <c r="B193" s="5" t="s">
        <v>18</v>
      </c>
    </row>
    <row r="194" spans="1:2" x14ac:dyDescent="0.25">
      <c r="A194" s="4" t="s">
        <v>214</v>
      </c>
      <c r="B194" s="5" t="s">
        <v>139</v>
      </c>
    </row>
    <row r="195" spans="1:2" x14ac:dyDescent="0.25">
      <c r="A195" s="4" t="s">
        <v>215</v>
      </c>
      <c r="B195" s="5" t="s">
        <v>139</v>
      </c>
    </row>
    <row r="196" spans="1:2" x14ac:dyDescent="0.25">
      <c r="A196" s="4" t="s">
        <v>216</v>
      </c>
      <c r="B196" s="5" t="s">
        <v>139</v>
      </c>
    </row>
    <row r="197" spans="1:2" x14ac:dyDescent="0.25">
      <c r="A197" s="4" t="s">
        <v>217</v>
      </c>
      <c r="B197" s="5" t="s">
        <v>139</v>
      </c>
    </row>
    <row r="198" spans="1:2" x14ac:dyDescent="0.25">
      <c r="A198" s="6" t="s">
        <v>218</v>
      </c>
      <c r="B198" s="6" t="s">
        <v>139</v>
      </c>
    </row>
    <row r="199" spans="1:2" x14ac:dyDescent="0.25">
      <c r="A199" s="6" t="s">
        <v>219</v>
      </c>
      <c r="B199" s="6" t="s">
        <v>139</v>
      </c>
    </row>
    <row r="200" spans="1:2" x14ac:dyDescent="0.25">
      <c r="A200" s="4" t="s">
        <v>220</v>
      </c>
      <c r="B200" s="5" t="s">
        <v>139</v>
      </c>
    </row>
    <row r="201" spans="1:2" x14ac:dyDescent="0.25">
      <c r="A201" s="4" t="s">
        <v>221</v>
      </c>
      <c r="B201" s="5" t="s">
        <v>139</v>
      </c>
    </row>
    <row r="202" spans="1:2" x14ac:dyDescent="0.25">
      <c r="A202" s="6" t="s">
        <v>222</v>
      </c>
      <c r="B202" s="6" t="s">
        <v>139</v>
      </c>
    </row>
    <row r="203" spans="1:2" x14ac:dyDescent="0.25">
      <c r="A203" s="4" t="s">
        <v>223</v>
      </c>
      <c r="B203" s="5" t="s">
        <v>139</v>
      </c>
    </row>
    <row r="204" spans="1:2" x14ac:dyDescent="0.25">
      <c r="A204" s="4" t="s">
        <v>224</v>
      </c>
      <c r="B204" s="5" t="s">
        <v>139</v>
      </c>
    </row>
    <row r="205" spans="1:2" x14ac:dyDescent="0.25">
      <c r="A205" s="4" t="s">
        <v>225</v>
      </c>
      <c r="B205" s="5" t="s">
        <v>139</v>
      </c>
    </row>
    <row r="206" spans="1:2" x14ac:dyDescent="0.25">
      <c r="A206" s="4" t="s">
        <v>226</v>
      </c>
      <c r="B206" s="5" t="s">
        <v>139</v>
      </c>
    </row>
    <row r="207" spans="1:2" x14ac:dyDescent="0.25">
      <c r="A207" s="4" t="s">
        <v>227</v>
      </c>
      <c r="B207" s="5" t="s">
        <v>139</v>
      </c>
    </row>
    <row r="208" spans="1:2" x14ac:dyDescent="0.25">
      <c r="A208" s="4" t="s">
        <v>228</v>
      </c>
      <c r="B208" s="5" t="s">
        <v>139</v>
      </c>
    </row>
    <row r="209" spans="1:2" x14ac:dyDescent="0.25">
      <c r="A209" s="4" t="s">
        <v>229</v>
      </c>
      <c r="B209" s="5" t="s">
        <v>139</v>
      </c>
    </row>
    <row r="210" spans="1:2" x14ac:dyDescent="0.25">
      <c r="A210" s="4" t="s">
        <v>230</v>
      </c>
      <c r="B210" s="5" t="s">
        <v>139</v>
      </c>
    </row>
    <row r="211" spans="1:2" x14ac:dyDescent="0.25">
      <c r="A211" s="4" t="s">
        <v>231</v>
      </c>
      <c r="B211" s="5" t="s">
        <v>139</v>
      </c>
    </row>
    <row r="212" spans="1:2" x14ac:dyDescent="0.25">
      <c r="A212" s="4" t="s">
        <v>232</v>
      </c>
      <c r="B212" s="5" t="s">
        <v>139</v>
      </c>
    </row>
    <row r="213" spans="1:2" x14ac:dyDescent="0.25">
      <c r="A213" s="4" t="s">
        <v>233</v>
      </c>
      <c r="B213" s="5" t="s">
        <v>139</v>
      </c>
    </row>
    <row r="214" spans="1:2" x14ac:dyDescent="0.25">
      <c r="A214" s="4" t="s">
        <v>234</v>
      </c>
      <c r="B214" s="5" t="s">
        <v>139</v>
      </c>
    </row>
    <row r="215" spans="1:2" x14ac:dyDescent="0.25">
      <c r="A215" s="6" t="s">
        <v>235</v>
      </c>
      <c r="B215" s="6" t="s">
        <v>139</v>
      </c>
    </row>
    <row r="216" spans="1:2" x14ac:dyDescent="0.25">
      <c r="A216" s="4" t="s">
        <v>236</v>
      </c>
      <c r="B216" s="5" t="s">
        <v>139</v>
      </c>
    </row>
    <row r="217" spans="1:2" x14ac:dyDescent="0.25">
      <c r="A217" s="4" t="s">
        <v>237</v>
      </c>
      <c r="B217" s="5" t="s">
        <v>139</v>
      </c>
    </row>
    <row r="218" spans="1:2" x14ac:dyDescent="0.25">
      <c r="A218" s="4" t="s">
        <v>238</v>
      </c>
      <c r="B218" s="5" t="s">
        <v>139</v>
      </c>
    </row>
    <row r="219" spans="1:2" x14ac:dyDescent="0.25">
      <c r="A219" s="4" t="s">
        <v>239</v>
      </c>
      <c r="B219" s="5" t="s">
        <v>139</v>
      </c>
    </row>
    <row r="220" spans="1:2" x14ac:dyDescent="0.25">
      <c r="A220" s="4" t="s">
        <v>240</v>
      </c>
      <c r="B220" s="5" t="s">
        <v>139</v>
      </c>
    </row>
    <row r="221" spans="1:2" x14ac:dyDescent="0.25">
      <c r="A221" s="4" t="s">
        <v>241</v>
      </c>
      <c r="B221" s="5" t="s">
        <v>139</v>
      </c>
    </row>
    <row r="222" spans="1:2" x14ac:dyDescent="0.25">
      <c r="A222" s="4" t="s">
        <v>242</v>
      </c>
      <c r="B222" s="5" t="s">
        <v>139</v>
      </c>
    </row>
    <row r="223" spans="1:2" x14ac:dyDescent="0.25">
      <c r="A223" s="4" t="s">
        <v>243</v>
      </c>
      <c r="B223" s="5" t="s">
        <v>139</v>
      </c>
    </row>
    <row r="224" spans="1:2" x14ac:dyDescent="0.25">
      <c r="A224" s="4" t="s">
        <v>244</v>
      </c>
      <c r="B224" s="5" t="s">
        <v>139</v>
      </c>
    </row>
    <row r="225" spans="1:2" x14ac:dyDescent="0.25">
      <c r="A225" s="4" t="s">
        <v>245</v>
      </c>
      <c r="B225" s="5" t="s">
        <v>139</v>
      </c>
    </row>
    <row r="226" spans="1:2" x14ac:dyDescent="0.25">
      <c r="A226" s="4" t="s">
        <v>246</v>
      </c>
      <c r="B226" s="5" t="s">
        <v>139</v>
      </c>
    </row>
    <row r="227" spans="1:2" x14ac:dyDescent="0.25">
      <c r="A227" s="4" t="s">
        <v>247</v>
      </c>
      <c r="B227" s="4" t="s">
        <v>139</v>
      </c>
    </row>
    <row r="228" spans="1:2" x14ac:dyDescent="0.25">
      <c r="A228" s="4" t="s">
        <v>248</v>
      </c>
      <c r="B228" s="5" t="s">
        <v>139</v>
      </c>
    </row>
    <row r="229" spans="1:2" x14ac:dyDescent="0.25">
      <c r="A229" s="4" t="s">
        <v>249</v>
      </c>
      <c r="B229" s="5" t="s">
        <v>139</v>
      </c>
    </row>
    <row r="230" spans="1:2" x14ac:dyDescent="0.25">
      <c r="A230" s="4" t="s">
        <v>250</v>
      </c>
      <c r="B230" s="5" t="s">
        <v>139</v>
      </c>
    </row>
    <row r="231" spans="1:2" x14ac:dyDescent="0.25">
      <c r="A231" s="6" t="s">
        <v>251</v>
      </c>
      <c r="B231" s="6" t="s">
        <v>139</v>
      </c>
    </row>
    <row r="232" spans="1:2" x14ac:dyDescent="0.25">
      <c r="A232" s="6" t="s">
        <v>252</v>
      </c>
      <c r="B232" s="6" t="s">
        <v>139</v>
      </c>
    </row>
    <row r="233" spans="1:2" x14ac:dyDescent="0.25">
      <c r="A233" s="6" t="s">
        <v>253</v>
      </c>
      <c r="B233" s="6" t="s">
        <v>139</v>
      </c>
    </row>
    <row r="234" spans="1:2" x14ac:dyDescent="0.25">
      <c r="A234" s="4" t="s">
        <v>254</v>
      </c>
      <c r="B234" s="5" t="s">
        <v>139</v>
      </c>
    </row>
    <row r="235" spans="1:2" x14ac:dyDescent="0.25">
      <c r="A235" s="4" t="s">
        <v>255</v>
      </c>
      <c r="B235" s="5" t="s">
        <v>139</v>
      </c>
    </row>
    <row r="236" spans="1:2" x14ac:dyDescent="0.25">
      <c r="A236" s="6" t="s">
        <v>256</v>
      </c>
      <c r="B236" s="6" t="s">
        <v>139</v>
      </c>
    </row>
    <row r="237" spans="1:2" x14ac:dyDescent="0.25">
      <c r="A237" s="4" t="s">
        <v>257</v>
      </c>
      <c r="B237" s="5" t="s">
        <v>139</v>
      </c>
    </row>
    <row r="238" spans="1:2" x14ac:dyDescent="0.25">
      <c r="A238" s="4" t="s">
        <v>258</v>
      </c>
      <c r="B238" s="5" t="s">
        <v>139</v>
      </c>
    </row>
    <row r="239" spans="1:2" x14ac:dyDescent="0.25">
      <c r="A239" s="4" t="s">
        <v>259</v>
      </c>
      <c r="B239" s="4" t="s">
        <v>139</v>
      </c>
    </row>
    <row r="240" spans="1:2" x14ac:dyDescent="0.25">
      <c r="A240" s="4" t="s">
        <v>260</v>
      </c>
      <c r="B240" s="5" t="s">
        <v>139</v>
      </c>
    </row>
    <row r="241" spans="1:2" x14ac:dyDescent="0.25">
      <c r="A241" s="4" t="s">
        <v>261</v>
      </c>
      <c r="B241" s="5" t="s">
        <v>139</v>
      </c>
    </row>
    <row r="242" spans="1:2" x14ac:dyDescent="0.25">
      <c r="A242" s="4" t="s">
        <v>262</v>
      </c>
      <c r="B242" s="5" t="s">
        <v>139</v>
      </c>
    </row>
    <row r="243" spans="1:2" x14ac:dyDescent="0.25">
      <c r="A243" s="4" t="s">
        <v>263</v>
      </c>
      <c r="B243" s="5" t="s">
        <v>139</v>
      </c>
    </row>
    <row r="244" spans="1:2" x14ac:dyDescent="0.25">
      <c r="A244" s="4" t="s">
        <v>264</v>
      </c>
      <c r="B244" s="5" t="s">
        <v>139</v>
      </c>
    </row>
    <row r="245" spans="1:2" x14ac:dyDescent="0.25">
      <c r="A245" s="6" t="s">
        <v>265</v>
      </c>
      <c r="B245" s="6" t="s">
        <v>139</v>
      </c>
    </row>
    <row r="246" spans="1:2" x14ac:dyDescent="0.25">
      <c r="A246" s="4" t="s">
        <v>266</v>
      </c>
      <c r="B246" s="5" t="s">
        <v>139</v>
      </c>
    </row>
    <row r="247" spans="1:2" x14ac:dyDescent="0.25">
      <c r="A247" s="4" t="s">
        <v>267</v>
      </c>
      <c r="B247" s="5" t="s">
        <v>139</v>
      </c>
    </row>
    <row r="248" spans="1:2" x14ac:dyDescent="0.25">
      <c r="A248" s="4" t="s">
        <v>268</v>
      </c>
      <c r="B248" s="5" t="s">
        <v>139</v>
      </c>
    </row>
    <row r="249" spans="1:2" x14ac:dyDescent="0.25">
      <c r="A249" s="4" t="s">
        <v>269</v>
      </c>
      <c r="B249" s="5" t="s">
        <v>139</v>
      </c>
    </row>
    <row r="250" spans="1:2" x14ac:dyDescent="0.25">
      <c r="A250" s="4" t="s">
        <v>270</v>
      </c>
      <c r="B250" s="4" t="s">
        <v>139</v>
      </c>
    </row>
    <row r="251" spans="1:2" x14ac:dyDescent="0.25">
      <c r="A251" s="4" t="s">
        <v>271</v>
      </c>
      <c r="B251" s="5" t="s">
        <v>139</v>
      </c>
    </row>
    <row r="252" spans="1:2" x14ac:dyDescent="0.25">
      <c r="A252" s="4" t="s">
        <v>272</v>
      </c>
      <c r="B252" s="5" t="s">
        <v>139</v>
      </c>
    </row>
    <row r="253" spans="1:2" x14ac:dyDescent="0.25">
      <c r="A253" s="4" t="s">
        <v>273</v>
      </c>
      <c r="B253" s="5" t="s">
        <v>139</v>
      </c>
    </row>
    <row r="254" spans="1:2" x14ac:dyDescent="0.25">
      <c r="A254" s="6" t="s">
        <v>274</v>
      </c>
      <c r="B254" s="6" t="s">
        <v>139</v>
      </c>
    </row>
    <row r="255" spans="1:2" x14ac:dyDescent="0.25">
      <c r="A255" s="4" t="s">
        <v>275</v>
      </c>
      <c r="B255" s="5" t="s">
        <v>139</v>
      </c>
    </row>
    <row r="256" spans="1:2" x14ac:dyDescent="0.25">
      <c r="A256" s="4" t="s">
        <v>276</v>
      </c>
      <c r="B256" s="4" t="s">
        <v>18</v>
      </c>
    </row>
    <row r="257" spans="1:2" x14ac:dyDescent="0.25">
      <c r="A257" s="4" t="s">
        <v>277</v>
      </c>
      <c r="B257" s="4" t="s">
        <v>18</v>
      </c>
    </row>
    <row r="258" spans="1:2" x14ac:dyDescent="0.25">
      <c r="A258" s="6" t="s">
        <v>278</v>
      </c>
      <c r="B258" s="6" t="s">
        <v>18</v>
      </c>
    </row>
    <row r="259" spans="1:2" x14ac:dyDescent="0.25">
      <c r="A259" s="6" t="s">
        <v>279</v>
      </c>
      <c r="B259" s="6" t="s">
        <v>18</v>
      </c>
    </row>
    <row r="260" spans="1:2" x14ac:dyDescent="0.25">
      <c r="A260" s="6" t="s">
        <v>280</v>
      </c>
      <c r="B260" s="6" t="s">
        <v>18</v>
      </c>
    </row>
    <row r="261" spans="1:2" x14ac:dyDescent="0.25">
      <c r="A261" s="4" t="s">
        <v>281</v>
      </c>
      <c r="B261" s="5" t="s">
        <v>18</v>
      </c>
    </row>
    <row r="262" spans="1:2" x14ac:dyDescent="0.25">
      <c r="A262" s="4" t="s">
        <v>282</v>
      </c>
      <c r="B262" s="5" t="s">
        <v>18</v>
      </c>
    </row>
    <row r="263" spans="1:2" x14ac:dyDescent="0.25">
      <c r="A263" s="6" t="s">
        <v>283</v>
      </c>
      <c r="B263" s="6" t="s">
        <v>18</v>
      </c>
    </row>
    <row r="264" spans="1:2" x14ac:dyDescent="0.25">
      <c r="A264" s="4" t="s">
        <v>284</v>
      </c>
      <c r="B264" s="4" t="s">
        <v>18</v>
      </c>
    </row>
    <row r="265" spans="1:2" x14ac:dyDescent="0.25">
      <c r="A265" s="4" t="s">
        <v>285</v>
      </c>
      <c r="B265" s="5" t="s">
        <v>18</v>
      </c>
    </row>
    <row r="266" spans="1:2" x14ac:dyDescent="0.25">
      <c r="A266" s="4" t="s">
        <v>286</v>
      </c>
      <c r="B266" s="5" t="s">
        <v>18</v>
      </c>
    </row>
    <row r="267" spans="1:2" x14ac:dyDescent="0.25">
      <c r="A267" s="4" t="s">
        <v>287</v>
      </c>
      <c r="B267" s="4" t="s">
        <v>18</v>
      </c>
    </row>
    <row r="268" spans="1:2" x14ac:dyDescent="0.25">
      <c r="A268" s="4" t="s">
        <v>288</v>
      </c>
      <c r="B268" s="5" t="s">
        <v>18</v>
      </c>
    </row>
    <row r="269" spans="1:2" x14ac:dyDescent="0.25">
      <c r="A269" s="6" t="s">
        <v>289</v>
      </c>
      <c r="B269" s="6" t="s">
        <v>18</v>
      </c>
    </row>
    <row r="270" spans="1:2" x14ac:dyDescent="0.25">
      <c r="A270" s="6" t="s">
        <v>290</v>
      </c>
      <c r="B270" s="6" t="s">
        <v>18</v>
      </c>
    </row>
    <row r="271" spans="1:2" x14ac:dyDescent="0.25">
      <c r="A271" s="4" t="s">
        <v>291</v>
      </c>
      <c r="B271" s="5" t="s">
        <v>18</v>
      </c>
    </row>
    <row r="272" spans="1:2" x14ac:dyDescent="0.25">
      <c r="A272" s="6" t="s">
        <v>292</v>
      </c>
      <c r="B272" s="6" t="s">
        <v>18</v>
      </c>
    </row>
    <row r="273" spans="1:2" x14ac:dyDescent="0.25">
      <c r="A273" s="6" t="s">
        <v>293</v>
      </c>
      <c r="B273" s="6" t="s">
        <v>18</v>
      </c>
    </row>
    <row r="274" spans="1:2" x14ac:dyDescent="0.25">
      <c r="A274" s="4" t="s">
        <v>294</v>
      </c>
      <c r="B274" s="4" t="s">
        <v>18</v>
      </c>
    </row>
    <row r="275" spans="1:2" x14ac:dyDescent="0.25">
      <c r="A275" s="4" t="s">
        <v>295</v>
      </c>
      <c r="B275" s="5" t="s">
        <v>18</v>
      </c>
    </row>
    <row r="276" spans="1:2" x14ac:dyDescent="0.25">
      <c r="A276" s="6" t="s">
        <v>296</v>
      </c>
      <c r="B276" s="6" t="s">
        <v>18</v>
      </c>
    </row>
    <row r="277" spans="1:2" x14ac:dyDescent="0.25">
      <c r="A277" s="4" t="s">
        <v>297</v>
      </c>
      <c r="B277" s="4" t="s">
        <v>18</v>
      </c>
    </row>
    <row r="278" spans="1:2" x14ac:dyDescent="0.25">
      <c r="A278" s="4" t="s">
        <v>298</v>
      </c>
      <c r="B278" s="4" t="s">
        <v>18</v>
      </c>
    </row>
    <row r="279" spans="1:2" x14ac:dyDescent="0.25">
      <c r="A279" s="6" t="s">
        <v>299</v>
      </c>
      <c r="B279" s="6" t="s">
        <v>18</v>
      </c>
    </row>
    <row r="280" spans="1:2" x14ac:dyDescent="0.25">
      <c r="A280" s="6" t="s">
        <v>300</v>
      </c>
      <c r="B280" s="6" t="s">
        <v>18</v>
      </c>
    </row>
    <row r="281" spans="1:2" x14ac:dyDescent="0.25">
      <c r="A281" s="4" t="s">
        <v>301</v>
      </c>
      <c r="B281" s="4" t="s">
        <v>18</v>
      </c>
    </row>
    <row r="282" spans="1:2" x14ac:dyDescent="0.25">
      <c r="A282" s="4" t="s">
        <v>302</v>
      </c>
      <c r="B282" s="5" t="s">
        <v>15</v>
      </c>
    </row>
    <row r="283" spans="1:2" x14ac:dyDescent="0.25">
      <c r="A283" s="6" t="s">
        <v>303</v>
      </c>
      <c r="B283" s="6" t="s">
        <v>15</v>
      </c>
    </row>
    <row r="284" spans="1:2" x14ac:dyDescent="0.25">
      <c r="A284" s="4" t="s">
        <v>304</v>
      </c>
      <c r="B284" s="5" t="s">
        <v>15</v>
      </c>
    </row>
    <row r="285" spans="1:2" x14ac:dyDescent="0.25">
      <c r="A285" s="4" t="s">
        <v>305</v>
      </c>
      <c r="B285" s="5" t="s">
        <v>15</v>
      </c>
    </row>
    <row r="286" spans="1:2" x14ac:dyDescent="0.25">
      <c r="A286" s="4" t="s">
        <v>306</v>
      </c>
      <c r="B286" s="5" t="s">
        <v>15</v>
      </c>
    </row>
    <row r="287" spans="1:2" x14ac:dyDescent="0.25">
      <c r="A287" s="4" t="s">
        <v>307</v>
      </c>
      <c r="B287" s="5" t="s">
        <v>15</v>
      </c>
    </row>
    <row r="288" spans="1:2" x14ac:dyDescent="0.25">
      <c r="A288" s="6" t="s">
        <v>308</v>
      </c>
      <c r="B288" s="6" t="s">
        <v>15</v>
      </c>
    </row>
    <row r="289" spans="1:2" x14ac:dyDescent="0.25">
      <c r="A289" s="4" t="s">
        <v>309</v>
      </c>
      <c r="B289" s="5" t="s">
        <v>15</v>
      </c>
    </row>
    <row r="290" spans="1:2" x14ac:dyDescent="0.25">
      <c r="A290" s="4" t="s">
        <v>310</v>
      </c>
      <c r="B290" s="5" t="s">
        <v>15</v>
      </c>
    </row>
    <row r="291" spans="1:2" x14ac:dyDescent="0.25">
      <c r="A291" s="4" t="s">
        <v>311</v>
      </c>
      <c r="B291" s="5" t="s">
        <v>15</v>
      </c>
    </row>
    <row r="292" spans="1:2" x14ac:dyDescent="0.25">
      <c r="A292" s="6" t="s">
        <v>312</v>
      </c>
      <c r="B292" s="6" t="s">
        <v>15</v>
      </c>
    </row>
    <row r="293" spans="1:2" x14ac:dyDescent="0.25">
      <c r="A293" s="6" t="s">
        <v>313</v>
      </c>
      <c r="B293" s="6" t="s">
        <v>15</v>
      </c>
    </row>
    <row r="294" spans="1:2" x14ac:dyDescent="0.25">
      <c r="A294" s="4" t="s">
        <v>314</v>
      </c>
      <c r="B294" s="5" t="s">
        <v>15</v>
      </c>
    </row>
    <row r="295" spans="1:2" x14ac:dyDescent="0.25">
      <c r="A295" s="4" t="s">
        <v>315</v>
      </c>
      <c r="B295" s="5" t="s">
        <v>15</v>
      </c>
    </row>
    <row r="296" spans="1:2" x14ac:dyDescent="0.25">
      <c r="A296" s="6" t="s">
        <v>316</v>
      </c>
      <c r="B296" s="6" t="s">
        <v>15</v>
      </c>
    </row>
    <row r="297" spans="1:2" x14ac:dyDescent="0.25">
      <c r="A297" s="4" t="s">
        <v>317</v>
      </c>
      <c r="B297" s="5" t="s">
        <v>15</v>
      </c>
    </row>
    <row r="298" spans="1:2" x14ac:dyDescent="0.25">
      <c r="A298" s="4" t="s">
        <v>318</v>
      </c>
      <c r="B298" s="5" t="s">
        <v>15</v>
      </c>
    </row>
    <row r="299" spans="1:2" x14ac:dyDescent="0.25">
      <c r="A299" s="4" t="s">
        <v>319</v>
      </c>
      <c r="B299" s="5" t="s">
        <v>15</v>
      </c>
    </row>
    <row r="300" spans="1:2" x14ac:dyDescent="0.25">
      <c r="A300" s="6" t="s">
        <v>320</v>
      </c>
      <c r="B300" s="6" t="s">
        <v>15</v>
      </c>
    </row>
    <row r="301" spans="1:2" x14ac:dyDescent="0.25">
      <c r="A301" s="4" t="s">
        <v>321</v>
      </c>
      <c r="B301" s="5" t="s">
        <v>15</v>
      </c>
    </row>
    <row r="302" spans="1:2" x14ac:dyDescent="0.25">
      <c r="A302" s="6" t="s">
        <v>322</v>
      </c>
      <c r="B302" s="6" t="s">
        <v>15</v>
      </c>
    </row>
    <row r="303" spans="1:2" x14ac:dyDescent="0.25">
      <c r="A303" s="4" t="s">
        <v>323</v>
      </c>
      <c r="B303" s="5" t="s">
        <v>15</v>
      </c>
    </row>
    <row r="304" spans="1:2" x14ac:dyDescent="0.25">
      <c r="A304" s="4" t="s">
        <v>324</v>
      </c>
      <c r="B304" s="5" t="s">
        <v>15</v>
      </c>
    </row>
    <row r="305" spans="1:2" x14ac:dyDescent="0.25">
      <c r="A305" s="4" t="s">
        <v>325</v>
      </c>
      <c r="B305" s="4" t="s">
        <v>15</v>
      </c>
    </row>
    <row r="306" spans="1:2" x14ac:dyDescent="0.25">
      <c r="A306" s="6" t="s">
        <v>326</v>
      </c>
      <c r="B306" s="6" t="s">
        <v>15</v>
      </c>
    </row>
    <row r="307" spans="1:2" x14ac:dyDescent="0.25">
      <c r="A307" s="4" t="s">
        <v>327</v>
      </c>
      <c r="B307" s="5" t="s">
        <v>15</v>
      </c>
    </row>
    <row r="308" spans="1:2" x14ac:dyDescent="0.25">
      <c r="A308" s="4" t="s">
        <v>328</v>
      </c>
      <c r="B308" s="5" t="s">
        <v>15</v>
      </c>
    </row>
    <row r="309" spans="1:2" x14ac:dyDescent="0.25">
      <c r="A309" s="6" t="s">
        <v>329</v>
      </c>
      <c r="B309" s="6" t="s">
        <v>15</v>
      </c>
    </row>
    <row r="310" spans="1:2" x14ac:dyDescent="0.25">
      <c r="A310" s="4" t="s">
        <v>330</v>
      </c>
      <c r="B310" s="5" t="s">
        <v>15</v>
      </c>
    </row>
    <row r="311" spans="1:2" x14ac:dyDescent="0.25">
      <c r="A311" s="4" t="s">
        <v>331</v>
      </c>
      <c r="B311" s="5" t="s">
        <v>15</v>
      </c>
    </row>
    <row r="312" spans="1:2" x14ac:dyDescent="0.25">
      <c r="A312" s="4" t="s">
        <v>332</v>
      </c>
      <c r="B312" s="5" t="s">
        <v>15</v>
      </c>
    </row>
    <row r="313" spans="1:2" x14ac:dyDescent="0.25">
      <c r="A313" s="6" t="s">
        <v>333</v>
      </c>
      <c r="B313" s="6" t="s">
        <v>18</v>
      </c>
    </row>
    <row r="314" spans="1:2" x14ac:dyDescent="0.25">
      <c r="A314" s="4" t="s">
        <v>334</v>
      </c>
      <c r="B314" s="5" t="s">
        <v>18</v>
      </c>
    </row>
    <row r="315" spans="1:2" x14ac:dyDescent="0.25">
      <c r="A315" s="6" t="s">
        <v>335</v>
      </c>
      <c r="B315" s="6" t="s">
        <v>18</v>
      </c>
    </row>
    <row r="316" spans="1:2" x14ac:dyDescent="0.25">
      <c r="A316" s="4" t="s">
        <v>336</v>
      </c>
      <c r="B316" s="5" t="s">
        <v>18</v>
      </c>
    </row>
    <row r="317" spans="1:2" x14ac:dyDescent="0.25">
      <c r="A317" s="4" t="s">
        <v>337</v>
      </c>
      <c r="B317" s="5" t="s">
        <v>18</v>
      </c>
    </row>
    <row r="318" spans="1:2" x14ac:dyDescent="0.25">
      <c r="A318" s="4" t="s">
        <v>338</v>
      </c>
      <c r="B318" s="5" t="s">
        <v>18</v>
      </c>
    </row>
    <row r="319" spans="1:2" x14ac:dyDescent="0.25">
      <c r="A319" s="6" t="s">
        <v>339</v>
      </c>
      <c r="B319" s="6" t="s">
        <v>18</v>
      </c>
    </row>
    <row r="320" spans="1:2" x14ac:dyDescent="0.25">
      <c r="A320" s="4" t="s">
        <v>340</v>
      </c>
      <c r="B320" s="5" t="s">
        <v>18</v>
      </c>
    </row>
    <row r="321" spans="1:2" x14ac:dyDescent="0.25">
      <c r="A321" s="4" t="s">
        <v>341</v>
      </c>
      <c r="B321" s="5" t="s">
        <v>18</v>
      </c>
    </row>
    <row r="322" spans="1:2" x14ac:dyDescent="0.25">
      <c r="A322" s="6" t="s">
        <v>342</v>
      </c>
      <c r="B322" s="6" t="s">
        <v>18</v>
      </c>
    </row>
    <row r="323" spans="1:2" x14ac:dyDescent="0.25">
      <c r="A323" s="6" t="s">
        <v>343</v>
      </c>
      <c r="B323" s="6" t="s">
        <v>18</v>
      </c>
    </row>
    <row r="324" spans="1:2" x14ac:dyDescent="0.25">
      <c r="A324" s="6" t="s">
        <v>344</v>
      </c>
      <c r="B324" s="6" t="s">
        <v>18</v>
      </c>
    </row>
    <row r="325" spans="1:2" x14ac:dyDescent="0.25">
      <c r="A325" s="4" t="s">
        <v>345</v>
      </c>
      <c r="B325" s="5" t="s">
        <v>18</v>
      </c>
    </row>
    <row r="326" spans="1:2" x14ac:dyDescent="0.25">
      <c r="A326" s="4" t="s">
        <v>346</v>
      </c>
      <c r="B326" s="4" t="s">
        <v>18</v>
      </c>
    </row>
    <row r="327" spans="1:2" x14ac:dyDescent="0.25">
      <c r="A327" s="6" t="s">
        <v>347</v>
      </c>
      <c r="B327" s="6" t="s">
        <v>18</v>
      </c>
    </row>
    <row r="328" spans="1:2" x14ac:dyDescent="0.25">
      <c r="A328" s="4" t="s">
        <v>348</v>
      </c>
      <c r="B328" s="5" t="s">
        <v>18</v>
      </c>
    </row>
    <row r="329" spans="1:2" x14ac:dyDescent="0.25">
      <c r="A329" s="4" t="s">
        <v>349</v>
      </c>
      <c r="B329" s="5" t="s">
        <v>18</v>
      </c>
    </row>
    <row r="330" spans="1:2" x14ac:dyDescent="0.25">
      <c r="A330" s="4" t="s">
        <v>350</v>
      </c>
      <c r="B330" s="5" t="s">
        <v>18</v>
      </c>
    </row>
    <row r="331" spans="1:2" x14ac:dyDescent="0.25">
      <c r="A331" s="4" t="s">
        <v>351</v>
      </c>
      <c r="B331" s="5" t="s">
        <v>18</v>
      </c>
    </row>
    <row r="332" spans="1:2" x14ac:dyDescent="0.25">
      <c r="A332" s="4" t="s">
        <v>352</v>
      </c>
      <c r="B332" s="5" t="s">
        <v>18</v>
      </c>
    </row>
    <row r="333" spans="1:2" x14ac:dyDescent="0.25">
      <c r="A333" s="4" t="s">
        <v>353</v>
      </c>
      <c r="B333" s="5" t="s">
        <v>18</v>
      </c>
    </row>
    <row r="334" spans="1:2" x14ac:dyDescent="0.25">
      <c r="A334" s="4" t="s">
        <v>354</v>
      </c>
      <c r="B334" s="5" t="s">
        <v>18</v>
      </c>
    </row>
    <row r="335" spans="1:2" x14ac:dyDescent="0.25">
      <c r="A335" s="4" t="s">
        <v>355</v>
      </c>
      <c r="B335" s="5" t="s">
        <v>18</v>
      </c>
    </row>
    <row r="336" spans="1:2" x14ac:dyDescent="0.25">
      <c r="A336" s="4" t="s">
        <v>356</v>
      </c>
      <c r="B336" s="5" t="s">
        <v>18</v>
      </c>
    </row>
    <row r="337" spans="1:2" x14ac:dyDescent="0.25">
      <c r="A337" s="4" t="s">
        <v>357</v>
      </c>
      <c r="B337" s="5" t="s">
        <v>18</v>
      </c>
    </row>
    <row r="338" spans="1:2" x14ac:dyDescent="0.25">
      <c r="A338" s="4" t="s">
        <v>358</v>
      </c>
      <c r="B338" s="5" t="s">
        <v>18</v>
      </c>
    </row>
    <row r="339" spans="1:2" x14ac:dyDescent="0.25">
      <c r="A339" s="4" t="s">
        <v>359</v>
      </c>
      <c r="B339" s="5" t="s">
        <v>18</v>
      </c>
    </row>
    <row r="340" spans="1:2" x14ac:dyDescent="0.25">
      <c r="A340" s="6" t="s">
        <v>360</v>
      </c>
      <c r="B340" s="6" t="s">
        <v>18</v>
      </c>
    </row>
    <row r="341" spans="1:2" x14ac:dyDescent="0.25">
      <c r="A341" s="6" t="s">
        <v>361</v>
      </c>
      <c r="B341" s="6" t="s">
        <v>18</v>
      </c>
    </row>
    <row r="342" spans="1:2" x14ac:dyDescent="0.25">
      <c r="A342" s="6" t="s">
        <v>362</v>
      </c>
      <c r="B342" s="6" t="s">
        <v>18</v>
      </c>
    </row>
    <row r="343" spans="1:2" x14ac:dyDescent="0.25">
      <c r="A343" s="4" t="s">
        <v>363</v>
      </c>
      <c r="B343" s="5" t="s">
        <v>18</v>
      </c>
    </row>
    <row r="344" spans="1:2" x14ac:dyDescent="0.25">
      <c r="A344" s="4" t="s">
        <v>364</v>
      </c>
      <c r="B344" s="5" t="s">
        <v>18</v>
      </c>
    </row>
    <row r="345" spans="1:2" x14ac:dyDescent="0.25">
      <c r="A345" s="4" t="s">
        <v>365</v>
      </c>
      <c r="B345" s="5" t="s">
        <v>18</v>
      </c>
    </row>
    <row r="346" spans="1:2" x14ac:dyDescent="0.25">
      <c r="A346" s="6" t="s">
        <v>366</v>
      </c>
      <c r="B346" s="6" t="s">
        <v>18</v>
      </c>
    </row>
    <row r="347" spans="1:2" x14ac:dyDescent="0.25">
      <c r="A347" s="4" t="s">
        <v>367</v>
      </c>
      <c r="B347" s="5" t="s">
        <v>18</v>
      </c>
    </row>
    <row r="348" spans="1:2" x14ac:dyDescent="0.25">
      <c r="A348" s="4" t="s">
        <v>368</v>
      </c>
      <c r="B348" s="5" t="s">
        <v>18</v>
      </c>
    </row>
    <row r="349" spans="1:2" x14ac:dyDescent="0.25">
      <c r="A349" s="6" t="s">
        <v>369</v>
      </c>
      <c r="B349" s="6" t="s">
        <v>18</v>
      </c>
    </row>
    <row r="350" spans="1:2" x14ac:dyDescent="0.25">
      <c r="A350" s="4" t="s">
        <v>370</v>
      </c>
      <c r="B350" s="5" t="s">
        <v>18</v>
      </c>
    </row>
    <row r="351" spans="1:2" x14ac:dyDescent="0.25">
      <c r="A351" s="4" t="s">
        <v>371</v>
      </c>
      <c r="B351" s="5" t="s">
        <v>18</v>
      </c>
    </row>
    <row r="352" spans="1:2" x14ac:dyDescent="0.25">
      <c r="A352" s="6" t="s">
        <v>372</v>
      </c>
      <c r="B352" s="6" t="s">
        <v>18</v>
      </c>
    </row>
    <row r="353" spans="1:2" x14ac:dyDescent="0.25">
      <c r="A353" s="4" t="s">
        <v>373</v>
      </c>
      <c r="B353" s="5" t="s">
        <v>18</v>
      </c>
    </row>
    <row r="354" spans="1:2" x14ac:dyDescent="0.25">
      <c r="A354" s="6" t="s">
        <v>374</v>
      </c>
      <c r="B354" s="6" t="s">
        <v>18</v>
      </c>
    </row>
    <row r="355" spans="1:2" x14ac:dyDescent="0.25">
      <c r="A355" s="4" t="s">
        <v>375</v>
      </c>
      <c r="B355" s="5" t="s">
        <v>18</v>
      </c>
    </row>
    <row r="356" spans="1:2" x14ac:dyDescent="0.25">
      <c r="A356" s="4" t="s">
        <v>376</v>
      </c>
      <c r="B356" s="5" t="s">
        <v>18</v>
      </c>
    </row>
    <row r="357" spans="1:2" x14ac:dyDescent="0.25">
      <c r="A357" s="4" t="s">
        <v>377</v>
      </c>
      <c r="B357" s="5" t="s">
        <v>18</v>
      </c>
    </row>
    <row r="358" spans="1:2" x14ac:dyDescent="0.25">
      <c r="A358" s="4" t="s">
        <v>378</v>
      </c>
      <c r="B358" s="4" t="s">
        <v>15</v>
      </c>
    </row>
    <row r="359" spans="1:2" x14ac:dyDescent="0.25">
      <c r="A359" s="6" t="s">
        <v>379</v>
      </c>
      <c r="B359" s="6" t="s">
        <v>15</v>
      </c>
    </row>
    <row r="360" spans="1:2" x14ac:dyDescent="0.25">
      <c r="A360" s="6" t="s">
        <v>380</v>
      </c>
      <c r="B360" s="6" t="s">
        <v>15</v>
      </c>
    </row>
    <row r="361" spans="1:2" x14ac:dyDescent="0.25">
      <c r="A361" s="6" t="s">
        <v>381</v>
      </c>
      <c r="B361" s="6" t="s">
        <v>15</v>
      </c>
    </row>
    <row r="362" spans="1:2" x14ac:dyDescent="0.25">
      <c r="A362" s="6" t="s">
        <v>382</v>
      </c>
      <c r="B362" s="6" t="s">
        <v>15</v>
      </c>
    </row>
    <row r="363" spans="1:2" x14ac:dyDescent="0.25">
      <c r="A363" s="4" t="s">
        <v>383</v>
      </c>
      <c r="B363" s="5" t="s">
        <v>15</v>
      </c>
    </row>
    <row r="364" spans="1:2" x14ac:dyDescent="0.25">
      <c r="A364" s="4" t="s">
        <v>384</v>
      </c>
      <c r="B364" s="5" t="s">
        <v>15</v>
      </c>
    </row>
    <row r="365" spans="1:2" x14ac:dyDescent="0.25">
      <c r="A365" s="6" t="s">
        <v>385</v>
      </c>
      <c r="B365" s="6" t="s">
        <v>15</v>
      </c>
    </row>
    <row r="366" spans="1:2" x14ac:dyDescent="0.25">
      <c r="A366" s="6" t="s">
        <v>386</v>
      </c>
      <c r="B366" s="6" t="s">
        <v>15</v>
      </c>
    </row>
    <row r="367" spans="1:2" x14ac:dyDescent="0.25">
      <c r="A367" s="6" t="s">
        <v>387</v>
      </c>
      <c r="B367" s="6" t="s">
        <v>15</v>
      </c>
    </row>
    <row r="368" spans="1:2" x14ac:dyDescent="0.25">
      <c r="A368" s="6" t="s">
        <v>388</v>
      </c>
      <c r="B368" s="6" t="s">
        <v>15</v>
      </c>
    </row>
    <row r="369" spans="1:2" x14ac:dyDescent="0.25">
      <c r="A369" s="4" t="s">
        <v>389</v>
      </c>
      <c r="B369" s="5" t="s">
        <v>15</v>
      </c>
    </row>
    <row r="370" spans="1:2" x14ac:dyDescent="0.25">
      <c r="A370" s="6" t="s">
        <v>390</v>
      </c>
      <c r="B370" s="6" t="s">
        <v>15</v>
      </c>
    </row>
    <row r="371" spans="1:2" x14ac:dyDescent="0.25">
      <c r="A371" s="4" t="s">
        <v>391</v>
      </c>
      <c r="B371" s="5" t="s">
        <v>15</v>
      </c>
    </row>
    <row r="372" spans="1:2" x14ac:dyDescent="0.25">
      <c r="A372" s="4" t="s">
        <v>392</v>
      </c>
      <c r="B372" s="5" t="s">
        <v>15</v>
      </c>
    </row>
    <row r="373" spans="1:2" x14ac:dyDescent="0.25">
      <c r="A373" s="4" t="s">
        <v>393</v>
      </c>
      <c r="B373" s="5" t="s">
        <v>15</v>
      </c>
    </row>
    <row r="374" spans="1:2" x14ac:dyDescent="0.25">
      <c r="A374" s="6" t="s">
        <v>394</v>
      </c>
      <c r="B374" s="6" t="s">
        <v>15</v>
      </c>
    </row>
    <row r="375" spans="1:2" x14ac:dyDescent="0.25">
      <c r="A375" s="4" t="s">
        <v>395</v>
      </c>
      <c r="B375" s="5" t="s">
        <v>15</v>
      </c>
    </row>
    <row r="376" spans="1:2" x14ac:dyDescent="0.25">
      <c r="A376" s="4" t="s">
        <v>396</v>
      </c>
      <c r="B376" s="5" t="s">
        <v>15</v>
      </c>
    </row>
    <row r="377" spans="1:2" x14ac:dyDescent="0.25">
      <c r="A377" s="6" t="s">
        <v>397</v>
      </c>
      <c r="B377" s="6" t="s">
        <v>139</v>
      </c>
    </row>
    <row r="378" spans="1:2" x14ac:dyDescent="0.25">
      <c r="A378" s="4" t="s">
        <v>398</v>
      </c>
      <c r="B378" s="5" t="s">
        <v>139</v>
      </c>
    </row>
    <row r="379" spans="1:2" x14ac:dyDescent="0.25">
      <c r="A379" s="6" t="s">
        <v>399</v>
      </c>
      <c r="B379" s="6" t="s">
        <v>139</v>
      </c>
    </row>
    <row r="380" spans="1:2" x14ac:dyDescent="0.25">
      <c r="A380" s="7" t="s">
        <v>400</v>
      </c>
      <c r="B380" s="7" t="s">
        <v>139</v>
      </c>
    </row>
    <row r="381" spans="1:2" x14ac:dyDescent="0.25">
      <c r="A381" s="7" t="s">
        <v>401</v>
      </c>
      <c r="B381" s="7" t="s">
        <v>139</v>
      </c>
    </row>
    <row r="382" spans="1:2" x14ac:dyDescent="0.25">
      <c r="A382" s="4" t="s">
        <v>402</v>
      </c>
      <c r="B382" s="5" t="s">
        <v>139</v>
      </c>
    </row>
    <row r="383" spans="1:2" x14ac:dyDescent="0.25">
      <c r="A383" s="4" t="s">
        <v>403</v>
      </c>
      <c r="B383" s="5" t="s">
        <v>139</v>
      </c>
    </row>
    <row r="384" spans="1:2" x14ac:dyDescent="0.25">
      <c r="A384" s="4" t="s">
        <v>404</v>
      </c>
      <c r="B384" s="5" t="s">
        <v>139</v>
      </c>
    </row>
    <row r="385" spans="1:2" x14ac:dyDescent="0.25">
      <c r="A385" s="6" t="s">
        <v>405</v>
      </c>
      <c r="B385" s="6" t="s">
        <v>139</v>
      </c>
    </row>
    <row r="386" spans="1:2" x14ac:dyDescent="0.25">
      <c r="A386" s="4" t="s">
        <v>406</v>
      </c>
      <c r="B386" s="5" t="s">
        <v>139</v>
      </c>
    </row>
    <row r="387" spans="1:2" x14ac:dyDescent="0.25">
      <c r="A387" s="4" t="s">
        <v>407</v>
      </c>
      <c r="B387" s="5" t="s">
        <v>139</v>
      </c>
    </row>
    <row r="388" spans="1:2" x14ac:dyDescent="0.25">
      <c r="A388" s="6" t="s">
        <v>408</v>
      </c>
      <c r="B388" s="6" t="s">
        <v>139</v>
      </c>
    </row>
    <row r="389" spans="1:2" x14ac:dyDescent="0.25">
      <c r="A389" s="4" t="s">
        <v>409</v>
      </c>
      <c r="B389" s="5" t="s">
        <v>139</v>
      </c>
    </row>
    <row r="390" spans="1:2" x14ac:dyDescent="0.25">
      <c r="A390" s="6" t="s">
        <v>410</v>
      </c>
      <c r="B390" s="6" t="s">
        <v>139</v>
      </c>
    </row>
    <row r="391" spans="1:2" x14ac:dyDescent="0.25">
      <c r="A391" s="4" t="s">
        <v>411</v>
      </c>
      <c r="B391" s="5" t="s">
        <v>139</v>
      </c>
    </row>
    <row r="392" spans="1:2" x14ac:dyDescent="0.25">
      <c r="A392" s="4" t="s">
        <v>412</v>
      </c>
      <c r="B392" s="5" t="s">
        <v>139</v>
      </c>
    </row>
    <row r="393" spans="1:2" x14ac:dyDescent="0.25">
      <c r="A393" s="6" t="s">
        <v>413</v>
      </c>
      <c r="B393" s="6" t="s">
        <v>15</v>
      </c>
    </row>
    <row r="394" spans="1:2" x14ac:dyDescent="0.25">
      <c r="A394" s="6" t="s">
        <v>414</v>
      </c>
      <c r="B394" s="6" t="s">
        <v>15</v>
      </c>
    </row>
    <row r="395" spans="1:2" x14ac:dyDescent="0.25">
      <c r="A395" s="4" t="s">
        <v>415</v>
      </c>
      <c r="B395" s="5" t="s">
        <v>15</v>
      </c>
    </row>
    <row r="396" spans="1:2" x14ac:dyDescent="0.25">
      <c r="A396" s="6" t="s">
        <v>416</v>
      </c>
      <c r="B396" s="6" t="s">
        <v>15</v>
      </c>
    </row>
    <row r="397" spans="1:2" x14ac:dyDescent="0.25">
      <c r="A397" s="6" t="s">
        <v>417</v>
      </c>
      <c r="B397" s="6" t="s">
        <v>15</v>
      </c>
    </row>
    <row r="398" spans="1:2" x14ac:dyDescent="0.25">
      <c r="A398" s="4" t="s">
        <v>418</v>
      </c>
      <c r="B398" s="5" t="s">
        <v>15</v>
      </c>
    </row>
    <row r="399" spans="1:2" x14ac:dyDescent="0.25">
      <c r="A399" s="4" t="s">
        <v>419</v>
      </c>
      <c r="B399" s="5" t="s">
        <v>15</v>
      </c>
    </row>
    <row r="400" spans="1:2" x14ac:dyDescent="0.25">
      <c r="A400" s="4" t="s">
        <v>420</v>
      </c>
      <c r="B400" s="5" t="s">
        <v>15</v>
      </c>
    </row>
    <row r="401" spans="1:2" x14ac:dyDescent="0.25">
      <c r="A401" s="4" t="s">
        <v>421</v>
      </c>
      <c r="B401" s="5" t="s">
        <v>15</v>
      </c>
    </row>
    <row r="402" spans="1:2" x14ac:dyDescent="0.25">
      <c r="A402" s="4" t="s">
        <v>422</v>
      </c>
      <c r="B402" s="5" t="s">
        <v>15</v>
      </c>
    </row>
    <row r="403" spans="1:2" x14ac:dyDescent="0.25">
      <c r="A403" s="4" t="s">
        <v>423</v>
      </c>
      <c r="B403" s="5" t="s">
        <v>15</v>
      </c>
    </row>
    <row r="404" spans="1:2" x14ac:dyDescent="0.25">
      <c r="A404" s="4" t="s">
        <v>424</v>
      </c>
      <c r="B404" s="5" t="s">
        <v>15</v>
      </c>
    </row>
    <row r="405" spans="1:2" x14ac:dyDescent="0.25">
      <c r="A405" s="6" t="s">
        <v>425</v>
      </c>
      <c r="B405" s="6" t="s">
        <v>15</v>
      </c>
    </row>
    <row r="406" spans="1:2" x14ac:dyDescent="0.25">
      <c r="A406" s="4" t="s">
        <v>426</v>
      </c>
      <c r="B406" s="5" t="s">
        <v>15</v>
      </c>
    </row>
    <row r="407" spans="1:2" x14ac:dyDescent="0.25">
      <c r="A407" s="4" t="s">
        <v>427</v>
      </c>
      <c r="B407" s="5" t="s">
        <v>15</v>
      </c>
    </row>
    <row r="408" spans="1:2" x14ac:dyDescent="0.25">
      <c r="A408" s="4" t="s">
        <v>428</v>
      </c>
      <c r="B408" s="5" t="s">
        <v>15</v>
      </c>
    </row>
    <row r="409" spans="1:2" x14ac:dyDescent="0.25">
      <c r="A409" s="4" t="s">
        <v>429</v>
      </c>
      <c r="B409" s="5" t="s">
        <v>15</v>
      </c>
    </row>
    <row r="410" spans="1:2" x14ac:dyDescent="0.25">
      <c r="A410" s="6" t="s">
        <v>430</v>
      </c>
      <c r="B410" s="6" t="s">
        <v>15</v>
      </c>
    </row>
    <row r="411" spans="1:2" x14ac:dyDescent="0.25">
      <c r="A411" s="6" t="s">
        <v>431</v>
      </c>
      <c r="B411" s="6" t="s">
        <v>15</v>
      </c>
    </row>
    <row r="412" spans="1:2" x14ac:dyDescent="0.25">
      <c r="A412" s="6" t="s">
        <v>432</v>
      </c>
      <c r="B412" s="6" t="s">
        <v>15</v>
      </c>
    </row>
    <row r="413" spans="1:2" x14ac:dyDescent="0.25">
      <c r="A413" s="6" t="s">
        <v>433</v>
      </c>
      <c r="B413" s="6" t="s">
        <v>15</v>
      </c>
    </row>
    <row r="414" spans="1:2" x14ac:dyDescent="0.25">
      <c r="A414" s="4" t="s">
        <v>434</v>
      </c>
      <c r="B414" s="5" t="s">
        <v>15</v>
      </c>
    </row>
    <row r="415" spans="1:2" x14ac:dyDescent="0.25">
      <c r="A415" s="7" t="s">
        <v>435</v>
      </c>
      <c r="B415" s="7" t="s">
        <v>15</v>
      </c>
    </row>
    <row r="416" spans="1:2" x14ac:dyDescent="0.25">
      <c r="A416" s="4" t="s">
        <v>436</v>
      </c>
      <c r="B416" s="5" t="s">
        <v>15</v>
      </c>
    </row>
    <row r="417" spans="1:2" x14ac:dyDescent="0.25">
      <c r="A417" s="4" t="s">
        <v>437</v>
      </c>
      <c r="B417" s="5" t="s">
        <v>15</v>
      </c>
    </row>
    <row r="418" spans="1:2" x14ac:dyDescent="0.25">
      <c r="A418" s="6" t="s">
        <v>438</v>
      </c>
      <c r="B418" s="6" t="s">
        <v>15</v>
      </c>
    </row>
    <row r="419" spans="1:2" x14ac:dyDescent="0.25">
      <c r="A419" s="4" t="s">
        <v>439</v>
      </c>
      <c r="B419" s="5" t="s">
        <v>15</v>
      </c>
    </row>
    <row r="420" spans="1:2" x14ac:dyDescent="0.25">
      <c r="A420" s="4" t="s">
        <v>440</v>
      </c>
      <c r="B420" s="5" t="s">
        <v>15</v>
      </c>
    </row>
    <row r="421" spans="1:2" x14ac:dyDescent="0.25">
      <c r="A421" s="6" t="s">
        <v>441</v>
      </c>
      <c r="B421" s="6" t="s">
        <v>15</v>
      </c>
    </row>
    <row r="422" spans="1:2" x14ac:dyDescent="0.25">
      <c r="A422" s="6" t="s">
        <v>442</v>
      </c>
      <c r="B422" s="6" t="s">
        <v>15</v>
      </c>
    </row>
    <row r="423" spans="1:2" x14ac:dyDescent="0.25">
      <c r="A423" s="4" t="s">
        <v>443</v>
      </c>
      <c r="B423" s="5" t="s">
        <v>15</v>
      </c>
    </row>
    <row r="424" spans="1:2" x14ac:dyDescent="0.25">
      <c r="A424" s="4" t="s">
        <v>444</v>
      </c>
      <c r="B424" s="5" t="s">
        <v>15</v>
      </c>
    </row>
    <row r="425" spans="1:2" x14ac:dyDescent="0.25">
      <c r="A425" s="6" t="s">
        <v>445</v>
      </c>
      <c r="B425" s="6" t="s">
        <v>15</v>
      </c>
    </row>
    <row r="426" spans="1:2" x14ac:dyDescent="0.25">
      <c r="A426" s="4" t="s">
        <v>446</v>
      </c>
      <c r="B426" s="5" t="s">
        <v>15</v>
      </c>
    </row>
    <row r="427" spans="1:2" x14ac:dyDescent="0.25">
      <c r="A427" s="4" t="s">
        <v>447</v>
      </c>
      <c r="B427" s="5" t="s">
        <v>15</v>
      </c>
    </row>
    <row r="428" spans="1:2" x14ac:dyDescent="0.25">
      <c r="A428" s="4" t="s">
        <v>448</v>
      </c>
      <c r="B428" s="5" t="s">
        <v>15</v>
      </c>
    </row>
    <row r="429" spans="1:2" x14ac:dyDescent="0.25">
      <c r="A429" s="4" t="s">
        <v>449</v>
      </c>
      <c r="B429" s="5" t="s">
        <v>15</v>
      </c>
    </row>
    <row r="430" spans="1:2" x14ac:dyDescent="0.25">
      <c r="A430" s="6" t="s">
        <v>450</v>
      </c>
      <c r="B430" s="6" t="s">
        <v>15</v>
      </c>
    </row>
    <row r="431" spans="1:2" x14ac:dyDescent="0.25">
      <c r="A431" s="4" t="s">
        <v>451</v>
      </c>
      <c r="B431" s="5" t="s">
        <v>15</v>
      </c>
    </row>
    <row r="432" spans="1:2" x14ac:dyDescent="0.25">
      <c r="A432" s="4" t="s">
        <v>452</v>
      </c>
      <c r="B432" s="5" t="s">
        <v>15</v>
      </c>
    </row>
    <row r="433" spans="1:2" x14ac:dyDescent="0.25">
      <c r="A433" s="6" t="s">
        <v>453</v>
      </c>
      <c r="B433" s="6" t="s">
        <v>15</v>
      </c>
    </row>
    <row r="434" spans="1:2" x14ac:dyDescent="0.25">
      <c r="A434" s="6" t="s">
        <v>454</v>
      </c>
      <c r="B434" s="6" t="s">
        <v>15</v>
      </c>
    </row>
    <row r="435" spans="1:2" x14ac:dyDescent="0.25">
      <c r="A435" s="4" t="s">
        <v>455</v>
      </c>
      <c r="B435" s="5" t="s">
        <v>15</v>
      </c>
    </row>
    <row r="436" spans="1:2" x14ac:dyDescent="0.25">
      <c r="A436" s="4" t="s">
        <v>456</v>
      </c>
      <c r="B436" s="5" t="s">
        <v>15</v>
      </c>
    </row>
    <row r="437" spans="1:2" x14ac:dyDescent="0.25">
      <c r="A437" s="4" t="s">
        <v>457</v>
      </c>
      <c r="B437" s="5" t="s">
        <v>15</v>
      </c>
    </row>
    <row r="438" spans="1:2" x14ac:dyDescent="0.25">
      <c r="A438" s="6" t="s">
        <v>458</v>
      </c>
      <c r="B438" s="6" t="s">
        <v>15</v>
      </c>
    </row>
    <row r="439" spans="1:2" x14ac:dyDescent="0.25">
      <c r="A439" s="6" t="s">
        <v>459</v>
      </c>
      <c r="B439" s="6" t="s">
        <v>15</v>
      </c>
    </row>
    <row r="440" spans="1:2" x14ac:dyDescent="0.25">
      <c r="A440" s="6" t="s">
        <v>460</v>
      </c>
      <c r="B440" s="6" t="s">
        <v>15</v>
      </c>
    </row>
    <row r="441" spans="1:2" x14ac:dyDescent="0.25">
      <c r="A441" s="4" t="s">
        <v>461</v>
      </c>
      <c r="B441" s="5" t="s">
        <v>15</v>
      </c>
    </row>
    <row r="442" spans="1:2" x14ac:dyDescent="0.25">
      <c r="A442" s="4" t="s">
        <v>462</v>
      </c>
      <c r="B442" s="5" t="s">
        <v>15</v>
      </c>
    </row>
    <row r="443" spans="1:2" x14ac:dyDescent="0.25">
      <c r="A443" s="6" t="s">
        <v>463</v>
      </c>
      <c r="B443" s="6" t="s">
        <v>15</v>
      </c>
    </row>
    <row r="444" spans="1:2" x14ac:dyDescent="0.25">
      <c r="A444" s="6" t="s">
        <v>464</v>
      </c>
      <c r="B444" s="6" t="s">
        <v>15</v>
      </c>
    </row>
    <row r="445" spans="1:2" x14ac:dyDescent="0.25">
      <c r="A445" s="4" t="s">
        <v>465</v>
      </c>
      <c r="B445" s="5" t="s">
        <v>15</v>
      </c>
    </row>
    <row r="446" spans="1:2" x14ac:dyDescent="0.25">
      <c r="A446" s="6" t="s">
        <v>466</v>
      </c>
      <c r="B446" s="6" t="s">
        <v>15</v>
      </c>
    </row>
    <row r="447" spans="1:2" x14ac:dyDescent="0.25">
      <c r="A447" s="6" t="s">
        <v>467</v>
      </c>
      <c r="B447" s="6" t="s">
        <v>15</v>
      </c>
    </row>
    <row r="448" spans="1:2" x14ac:dyDescent="0.25">
      <c r="A448" s="4" t="s">
        <v>468</v>
      </c>
      <c r="B448" s="5" t="s">
        <v>15</v>
      </c>
    </row>
    <row r="449" spans="1:2" x14ac:dyDescent="0.25">
      <c r="A449" s="4" t="s">
        <v>469</v>
      </c>
      <c r="B449" s="5" t="s">
        <v>15</v>
      </c>
    </row>
    <row r="450" spans="1:2" x14ac:dyDescent="0.25">
      <c r="A450" s="4" t="s">
        <v>470</v>
      </c>
      <c r="B450" s="5" t="s">
        <v>15</v>
      </c>
    </row>
    <row r="451" spans="1:2" x14ac:dyDescent="0.25">
      <c r="A451" s="4" t="s">
        <v>471</v>
      </c>
      <c r="B451" s="5" t="s">
        <v>15</v>
      </c>
    </row>
    <row r="452" spans="1:2" x14ac:dyDescent="0.25">
      <c r="A452" s="6" t="s">
        <v>472</v>
      </c>
      <c r="B452" s="6" t="s">
        <v>15</v>
      </c>
    </row>
    <row r="453" spans="1:2" x14ac:dyDescent="0.25">
      <c r="A453" s="4" t="s">
        <v>473</v>
      </c>
      <c r="B453" s="5" t="s">
        <v>15</v>
      </c>
    </row>
    <row r="454" spans="1:2" x14ac:dyDescent="0.25">
      <c r="A454" s="4" t="s">
        <v>474</v>
      </c>
      <c r="B454" s="5" t="s">
        <v>15</v>
      </c>
    </row>
    <row r="455" spans="1:2" x14ac:dyDescent="0.25">
      <c r="A455" s="6" t="s">
        <v>475</v>
      </c>
      <c r="B455" s="6" t="s">
        <v>15</v>
      </c>
    </row>
    <row r="456" spans="1:2" x14ac:dyDescent="0.25">
      <c r="A456" s="6" t="s">
        <v>476</v>
      </c>
      <c r="B456" s="6" t="s">
        <v>15</v>
      </c>
    </row>
    <row r="457" spans="1:2" x14ac:dyDescent="0.25">
      <c r="A457" s="4" t="s">
        <v>477</v>
      </c>
      <c r="B457" s="5" t="s">
        <v>15</v>
      </c>
    </row>
    <row r="458" spans="1:2" x14ac:dyDescent="0.25">
      <c r="A458" s="4" t="s">
        <v>478</v>
      </c>
      <c r="B458" s="4" t="s">
        <v>15</v>
      </c>
    </row>
    <row r="459" spans="1:2" x14ac:dyDescent="0.25">
      <c r="A459" s="4" t="s">
        <v>479</v>
      </c>
      <c r="B459" s="4" t="s">
        <v>15</v>
      </c>
    </row>
    <row r="460" spans="1:2" x14ac:dyDescent="0.25">
      <c r="A460" s="8" t="s">
        <v>480</v>
      </c>
      <c r="B460" s="8" t="s">
        <v>481</v>
      </c>
    </row>
    <row r="461" spans="1:2" x14ac:dyDescent="0.25">
      <c r="A461" s="8" t="s">
        <v>482</v>
      </c>
      <c r="B461" s="8" t="s">
        <v>481</v>
      </c>
    </row>
    <row r="462" spans="1:2" x14ac:dyDescent="0.25">
      <c r="A462" s="8" t="s">
        <v>483</v>
      </c>
      <c r="B462" s="8" t="s">
        <v>481</v>
      </c>
    </row>
    <row r="463" spans="1:2" x14ac:dyDescent="0.25">
      <c r="A463" s="8" t="s">
        <v>484</v>
      </c>
      <c r="B463" s="8" t="s">
        <v>481</v>
      </c>
    </row>
    <row r="464" spans="1:2" x14ac:dyDescent="0.25">
      <c r="A464" s="8" t="s">
        <v>485</v>
      </c>
      <c r="B464" s="8" t="s">
        <v>481</v>
      </c>
    </row>
    <row r="465" spans="1:2" x14ac:dyDescent="0.25">
      <c r="A465" s="8" t="s">
        <v>486</v>
      </c>
      <c r="B465" s="8" t="s">
        <v>481</v>
      </c>
    </row>
    <row r="466" spans="1:2" x14ac:dyDescent="0.25">
      <c r="A466" s="8" t="s">
        <v>487</v>
      </c>
      <c r="B466" s="8" t="s">
        <v>481</v>
      </c>
    </row>
    <row r="467" spans="1:2" x14ac:dyDescent="0.25">
      <c r="A467" s="8" t="s">
        <v>488</v>
      </c>
      <c r="B467" s="8" t="s">
        <v>481</v>
      </c>
    </row>
    <row r="468" spans="1:2" x14ac:dyDescent="0.25">
      <c r="A468" s="8" t="s">
        <v>489</v>
      </c>
      <c r="B468" s="8" t="s">
        <v>481</v>
      </c>
    </row>
    <row r="469" spans="1:2" x14ac:dyDescent="0.25">
      <c r="A469" s="8" t="s">
        <v>492</v>
      </c>
      <c r="B469" s="8" t="s">
        <v>493</v>
      </c>
    </row>
    <row r="470" spans="1:2" x14ac:dyDescent="0.25">
      <c r="A470" s="8" t="s">
        <v>495</v>
      </c>
      <c r="B470" s="8" t="s">
        <v>481</v>
      </c>
    </row>
    <row r="471" spans="1:2" x14ac:dyDescent="0.25">
      <c r="A471" s="8" t="s">
        <v>496</v>
      </c>
      <c r="B471" s="8" t="s">
        <v>481</v>
      </c>
    </row>
    <row r="472" spans="1:2" x14ac:dyDescent="0.25">
      <c r="A472" s="8" t="s">
        <v>497</v>
      </c>
      <c r="B472" s="8" t="s">
        <v>481</v>
      </c>
    </row>
    <row r="473" spans="1:2" x14ac:dyDescent="0.25">
      <c r="A473" s="8" t="s">
        <v>498</v>
      </c>
      <c r="B473" s="8" t="s">
        <v>481</v>
      </c>
    </row>
    <row r="474" spans="1:2" x14ac:dyDescent="0.25">
      <c r="A474" s="8" t="s">
        <v>499</v>
      </c>
      <c r="B474" s="8" t="s">
        <v>481</v>
      </c>
    </row>
    <row r="475" spans="1:2" x14ac:dyDescent="0.25">
      <c r="A475" s="8" t="s">
        <v>500</v>
      </c>
      <c r="B475" s="8" t="s">
        <v>481</v>
      </c>
    </row>
    <row r="476" spans="1:2" x14ac:dyDescent="0.25">
      <c r="A476" s="8" t="s">
        <v>501</v>
      </c>
      <c r="B476" s="8" t="s">
        <v>481</v>
      </c>
    </row>
    <row r="477" spans="1:2" x14ac:dyDescent="0.25">
      <c r="A477" s="8" t="s">
        <v>502</v>
      </c>
      <c r="B477" s="8" t="s">
        <v>481</v>
      </c>
    </row>
    <row r="478" spans="1:2" x14ac:dyDescent="0.25">
      <c r="A478" s="8" t="s">
        <v>503</v>
      </c>
      <c r="B478" s="8" t="s">
        <v>481</v>
      </c>
    </row>
    <row r="479" spans="1:2" x14ac:dyDescent="0.25">
      <c r="A479" s="8" t="s">
        <v>504</v>
      </c>
      <c r="B479" s="8" t="s">
        <v>481</v>
      </c>
    </row>
    <row r="480" spans="1:2" x14ac:dyDescent="0.25">
      <c r="A480" s="8" t="s">
        <v>505</v>
      </c>
      <c r="B480" s="8" t="s">
        <v>481</v>
      </c>
    </row>
    <row r="481" spans="1:2" x14ac:dyDescent="0.25">
      <c r="A481" s="8" t="s">
        <v>506</v>
      </c>
      <c r="B481" s="8" t="s">
        <v>481</v>
      </c>
    </row>
    <row r="482" spans="1:2" x14ac:dyDescent="0.25">
      <c r="A482" s="8" t="s">
        <v>507</v>
      </c>
      <c r="B482" s="8" t="s">
        <v>481</v>
      </c>
    </row>
    <row r="483" spans="1:2" x14ac:dyDescent="0.25">
      <c r="A483" s="8" t="s">
        <v>508</v>
      </c>
      <c r="B483" s="8" t="s">
        <v>481</v>
      </c>
    </row>
    <row r="484" spans="1:2" x14ac:dyDescent="0.25">
      <c r="A484" s="8" t="s">
        <v>509</v>
      </c>
      <c r="B484" s="8" t="s">
        <v>481</v>
      </c>
    </row>
    <row r="485" spans="1:2" x14ac:dyDescent="0.25">
      <c r="A485" s="8" t="s">
        <v>510</v>
      </c>
      <c r="B485" s="8" t="s">
        <v>490</v>
      </c>
    </row>
    <row r="486" spans="1:2" x14ac:dyDescent="0.25">
      <c r="A486" s="8" t="s">
        <v>511</v>
      </c>
      <c r="B486" s="8" t="s">
        <v>490</v>
      </c>
    </row>
    <row r="487" spans="1:2" x14ac:dyDescent="0.25">
      <c r="A487" s="8" t="s">
        <v>512</v>
      </c>
      <c r="B487" s="8" t="s">
        <v>481</v>
      </c>
    </row>
    <row r="488" spans="1:2" x14ac:dyDescent="0.25">
      <c r="A488" s="8" t="s">
        <v>513</v>
      </c>
      <c r="B488" s="8" t="s">
        <v>481</v>
      </c>
    </row>
    <row r="489" spans="1:2" x14ac:dyDescent="0.25">
      <c r="A489" s="8" t="s">
        <v>514</v>
      </c>
      <c r="B489" s="8" t="s">
        <v>481</v>
      </c>
    </row>
    <row r="490" spans="1:2" x14ac:dyDescent="0.25">
      <c r="A490" s="8" t="s">
        <v>515</v>
      </c>
      <c r="B490" s="8" t="s">
        <v>481</v>
      </c>
    </row>
    <row r="491" spans="1:2" x14ac:dyDescent="0.25">
      <c r="A491" s="8" t="s">
        <v>516</v>
      </c>
      <c r="B491" s="8" t="s">
        <v>490</v>
      </c>
    </row>
    <row r="492" spans="1:2" x14ac:dyDescent="0.25">
      <c r="A492" s="8" t="s">
        <v>517</v>
      </c>
      <c r="B492" s="8" t="s">
        <v>481</v>
      </c>
    </row>
    <row r="493" spans="1:2" x14ac:dyDescent="0.25">
      <c r="A493" s="8" t="s">
        <v>518</v>
      </c>
      <c r="B493" s="8" t="s">
        <v>481</v>
      </c>
    </row>
    <row r="494" spans="1:2" x14ac:dyDescent="0.25">
      <c r="A494" s="8" t="s">
        <v>519</v>
      </c>
      <c r="B494" s="8" t="s">
        <v>481</v>
      </c>
    </row>
    <row r="495" spans="1:2" x14ac:dyDescent="0.25">
      <c r="A495" s="8" t="s">
        <v>520</v>
      </c>
      <c r="B495" s="8" t="s">
        <v>481</v>
      </c>
    </row>
    <row r="496" spans="1:2" x14ac:dyDescent="0.25">
      <c r="A496" s="8" t="s">
        <v>521</v>
      </c>
      <c r="B496" s="8" t="s">
        <v>481</v>
      </c>
    </row>
    <row r="497" spans="1:2" x14ac:dyDescent="0.25">
      <c r="A497" s="8" t="s">
        <v>522</v>
      </c>
      <c r="B497" s="8" t="s">
        <v>481</v>
      </c>
    </row>
    <row r="498" spans="1:2" x14ac:dyDescent="0.25">
      <c r="A498" s="8" t="s">
        <v>523</v>
      </c>
      <c r="B498" s="8" t="s">
        <v>481</v>
      </c>
    </row>
    <row r="499" spans="1:2" x14ac:dyDescent="0.25">
      <c r="A499" s="8" t="s">
        <v>524</v>
      </c>
      <c r="B499" s="8" t="s">
        <v>481</v>
      </c>
    </row>
    <row r="500" spans="1:2" x14ac:dyDescent="0.25">
      <c r="A500" s="8" t="s">
        <v>525</v>
      </c>
      <c r="B500" s="8" t="s">
        <v>481</v>
      </c>
    </row>
    <row r="501" spans="1:2" x14ac:dyDescent="0.25">
      <c r="A501" s="8" t="s">
        <v>526</v>
      </c>
      <c r="B501" s="8" t="s">
        <v>481</v>
      </c>
    </row>
    <row r="502" spans="1:2" x14ac:dyDescent="0.25">
      <c r="A502" s="8" t="s">
        <v>527</v>
      </c>
      <c r="B502" s="8" t="s">
        <v>481</v>
      </c>
    </row>
    <row r="503" spans="1:2" x14ac:dyDescent="0.25">
      <c r="A503" s="8" t="s">
        <v>528</v>
      </c>
      <c r="B503" s="8" t="s">
        <v>481</v>
      </c>
    </row>
    <row r="504" spans="1:2" x14ac:dyDescent="0.25">
      <c r="A504" s="8" t="s">
        <v>529</v>
      </c>
      <c r="B504" s="8" t="s">
        <v>481</v>
      </c>
    </row>
    <row r="505" spans="1:2" x14ac:dyDescent="0.25">
      <c r="A505" s="9" t="s">
        <v>530</v>
      </c>
      <c r="B505" s="9" t="s">
        <v>481</v>
      </c>
    </row>
    <row r="506" spans="1:2" x14ac:dyDescent="0.25">
      <c r="A506" s="9" t="s">
        <v>531</v>
      </c>
      <c r="B506" s="9" t="s">
        <v>481</v>
      </c>
    </row>
    <row r="507" spans="1:2" x14ac:dyDescent="0.25">
      <c r="A507" s="9" t="s">
        <v>532</v>
      </c>
      <c r="B507" s="9" t="s">
        <v>481</v>
      </c>
    </row>
    <row r="508" spans="1:2" x14ac:dyDescent="0.25">
      <c r="A508" s="8" t="s">
        <v>533</v>
      </c>
      <c r="B508" s="8" t="s">
        <v>481</v>
      </c>
    </row>
    <row r="509" spans="1:2" x14ac:dyDescent="0.25">
      <c r="A509" s="8" t="s">
        <v>534</v>
      </c>
      <c r="B509" s="8" t="s">
        <v>481</v>
      </c>
    </row>
    <row r="510" spans="1:2" x14ac:dyDescent="0.25">
      <c r="A510" s="8" t="s">
        <v>535</v>
      </c>
      <c r="B510" s="8" t="s">
        <v>481</v>
      </c>
    </row>
    <row r="511" spans="1:2" x14ac:dyDescent="0.25">
      <c r="A511" s="8" t="s">
        <v>536</v>
      </c>
      <c r="B511" s="8" t="s">
        <v>481</v>
      </c>
    </row>
    <row r="512" spans="1:2" x14ac:dyDescent="0.25">
      <c r="A512" s="8" t="s">
        <v>537</v>
      </c>
      <c r="B512" s="8" t="s">
        <v>481</v>
      </c>
    </row>
    <row r="513" spans="1:2" x14ac:dyDescent="0.25">
      <c r="A513" s="9" t="s">
        <v>538</v>
      </c>
      <c r="B513" s="9" t="s">
        <v>481</v>
      </c>
    </row>
    <row r="514" spans="1:2" x14ac:dyDescent="0.25">
      <c r="A514" s="8" t="s">
        <v>539</v>
      </c>
      <c r="B514" s="8" t="s">
        <v>481</v>
      </c>
    </row>
    <row r="515" spans="1:2" x14ac:dyDescent="0.25">
      <c r="A515" s="9" t="s">
        <v>540</v>
      </c>
      <c r="B515" s="9" t="s">
        <v>481</v>
      </c>
    </row>
    <row r="516" spans="1:2" x14ac:dyDescent="0.25">
      <c r="A516" s="8" t="s">
        <v>541</v>
      </c>
      <c r="B516" s="8" t="s">
        <v>481</v>
      </c>
    </row>
    <row r="517" spans="1:2" x14ac:dyDescent="0.25">
      <c r="A517" s="8" t="s">
        <v>542</v>
      </c>
      <c r="B517" s="8" t="s">
        <v>481</v>
      </c>
    </row>
    <row r="518" spans="1:2" x14ac:dyDescent="0.25">
      <c r="A518" s="8" t="s">
        <v>543</v>
      </c>
      <c r="B518" s="8" t="s">
        <v>481</v>
      </c>
    </row>
    <row r="519" spans="1:2" x14ac:dyDescent="0.25">
      <c r="A519" s="8" t="s">
        <v>544</v>
      </c>
      <c r="B519" s="8" t="s">
        <v>481</v>
      </c>
    </row>
    <row r="520" spans="1:2" x14ac:dyDescent="0.25">
      <c r="A520" s="9" t="s">
        <v>545</v>
      </c>
      <c r="B520" s="9" t="s">
        <v>481</v>
      </c>
    </row>
    <row r="521" spans="1:2" x14ac:dyDescent="0.25">
      <c r="A521" s="9" t="s">
        <v>546</v>
      </c>
      <c r="B521" s="9" t="s">
        <v>481</v>
      </c>
    </row>
    <row r="522" spans="1:2" x14ac:dyDescent="0.25">
      <c r="A522" s="8" t="s">
        <v>547</v>
      </c>
      <c r="B522" s="8" t="s">
        <v>481</v>
      </c>
    </row>
    <row r="523" spans="1:2" x14ac:dyDescent="0.25">
      <c r="A523" s="8" t="s">
        <v>548</v>
      </c>
      <c r="B523" s="8" t="s">
        <v>481</v>
      </c>
    </row>
    <row r="524" spans="1:2" x14ac:dyDescent="0.25">
      <c r="A524" s="8" t="s">
        <v>549</v>
      </c>
      <c r="B524" s="8" t="s">
        <v>481</v>
      </c>
    </row>
    <row r="525" spans="1:2" x14ac:dyDescent="0.25">
      <c r="A525" s="8" t="s">
        <v>550</v>
      </c>
      <c r="B525" s="8" t="s">
        <v>481</v>
      </c>
    </row>
    <row r="526" spans="1:2" x14ac:dyDescent="0.25">
      <c r="A526" s="8" t="s">
        <v>551</v>
      </c>
      <c r="B526" s="8" t="s">
        <v>481</v>
      </c>
    </row>
    <row r="527" spans="1:2" x14ac:dyDescent="0.25">
      <c r="A527" s="8" t="s">
        <v>552</v>
      </c>
      <c r="B527" s="8" t="s">
        <v>481</v>
      </c>
    </row>
    <row r="528" spans="1:2" x14ac:dyDescent="0.25">
      <c r="A528" s="8" t="s">
        <v>553</v>
      </c>
      <c r="B528" s="8" t="s">
        <v>481</v>
      </c>
    </row>
    <row r="529" spans="1:2" x14ac:dyDescent="0.25">
      <c r="A529" s="9" t="s">
        <v>554</v>
      </c>
      <c r="B529" s="9" t="s">
        <v>481</v>
      </c>
    </row>
    <row r="530" spans="1:2" x14ac:dyDescent="0.25">
      <c r="A530" s="9" t="s">
        <v>555</v>
      </c>
      <c r="B530" s="9" t="s">
        <v>481</v>
      </c>
    </row>
    <row r="531" spans="1:2" x14ac:dyDescent="0.25">
      <c r="A531" s="9" t="s">
        <v>556</v>
      </c>
      <c r="B531" s="9" t="s">
        <v>481</v>
      </c>
    </row>
    <row r="532" spans="1:2" x14ac:dyDescent="0.25">
      <c r="A532" s="9" t="s">
        <v>557</v>
      </c>
      <c r="B532" s="9" t="s">
        <v>481</v>
      </c>
    </row>
    <row r="533" spans="1:2" x14ac:dyDescent="0.25">
      <c r="A533" s="8" t="s">
        <v>558</v>
      </c>
      <c r="B533" s="8" t="s">
        <v>481</v>
      </c>
    </row>
    <row r="534" spans="1:2" x14ac:dyDescent="0.25">
      <c r="A534" s="8" t="s">
        <v>559</v>
      </c>
      <c r="B534" s="8" t="s">
        <v>481</v>
      </c>
    </row>
    <row r="535" spans="1:2" x14ac:dyDescent="0.25">
      <c r="A535" s="9" t="s">
        <v>560</v>
      </c>
      <c r="B535" s="9" t="s">
        <v>481</v>
      </c>
    </row>
    <row r="536" spans="1:2" x14ac:dyDescent="0.25">
      <c r="A536" s="8" t="s">
        <v>561</v>
      </c>
      <c r="B536" s="8" t="s">
        <v>481</v>
      </c>
    </row>
    <row r="537" spans="1:2" x14ac:dyDescent="0.25">
      <c r="A537" s="8" t="s">
        <v>562</v>
      </c>
      <c r="B537" s="8" t="s">
        <v>481</v>
      </c>
    </row>
    <row r="538" spans="1:2" x14ac:dyDescent="0.25">
      <c r="A538" s="8" t="s">
        <v>563</v>
      </c>
      <c r="B538" s="8" t="s">
        <v>481</v>
      </c>
    </row>
    <row r="539" spans="1:2" x14ac:dyDescent="0.25">
      <c r="A539" s="8" t="s">
        <v>564</v>
      </c>
      <c r="B539" s="8" t="s">
        <v>481</v>
      </c>
    </row>
    <row r="540" spans="1:2" x14ac:dyDescent="0.25">
      <c r="A540" s="9" t="s">
        <v>565</v>
      </c>
      <c r="B540" s="9" t="s">
        <v>481</v>
      </c>
    </row>
    <row r="541" spans="1:2" x14ac:dyDescent="0.25">
      <c r="A541" s="8" t="s">
        <v>566</v>
      </c>
      <c r="B541" s="8" t="s">
        <v>481</v>
      </c>
    </row>
    <row r="542" spans="1:2" x14ac:dyDescent="0.25">
      <c r="A542" s="8" t="s">
        <v>567</v>
      </c>
      <c r="B542" s="8" t="s">
        <v>481</v>
      </c>
    </row>
    <row r="543" spans="1:2" x14ac:dyDescent="0.25">
      <c r="A543" s="8" t="s">
        <v>568</v>
      </c>
      <c r="B543" s="8" t="s">
        <v>481</v>
      </c>
    </row>
    <row r="544" spans="1:2" x14ac:dyDescent="0.25">
      <c r="A544" s="9" t="s">
        <v>570</v>
      </c>
      <c r="B544" s="9" t="s">
        <v>493</v>
      </c>
    </row>
    <row r="545" spans="1:2" x14ac:dyDescent="0.25">
      <c r="A545" s="8" t="s">
        <v>571</v>
      </c>
      <c r="B545" s="8" t="s">
        <v>493</v>
      </c>
    </row>
    <row r="546" spans="1:2" x14ac:dyDescent="0.25">
      <c r="A546" s="8" t="s">
        <v>572</v>
      </c>
      <c r="B546" s="8" t="s">
        <v>493</v>
      </c>
    </row>
    <row r="547" spans="1:2" x14ac:dyDescent="0.25">
      <c r="A547" s="9" t="s">
        <v>573</v>
      </c>
      <c r="B547" s="9" t="s">
        <v>493</v>
      </c>
    </row>
    <row r="548" spans="1:2" x14ac:dyDescent="0.25">
      <c r="A548" s="9" t="s">
        <v>574</v>
      </c>
      <c r="B548" s="9" t="s">
        <v>493</v>
      </c>
    </row>
    <row r="549" spans="1:2" x14ac:dyDescent="0.25">
      <c r="A549" s="9" t="s">
        <v>575</v>
      </c>
      <c r="B549" s="9" t="s">
        <v>493</v>
      </c>
    </row>
    <row r="550" spans="1:2" x14ac:dyDescent="0.25">
      <c r="A550" s="9" t="s">
        <v>576</v>
      </c>
      <c r="B550" s="9" t="s">
        <v>493</v>
      </c>
    </row>
    <row r="551" spans="1:2" x14ac:dyDescent="0.25">
      <c r="A551" s="8" t="s">
        <v>577</v>
      </c>
      <c r="B551" s="8" t="s">
        <v>493</v>
      </c>
    </row>
    <row r="552" spans="1:2" x14ac:dyDescent="0.25">
      <c r="A552" s="9" t="s">
        <v>578</v>
      </c>
      <c r="B552" s="9" t="s">
        <v>493</v>
      </c>
    </row>
    <row r="553" spans="1:2" x14ac:dyDescent="0.25">
      <c r="A553" s="8" t="s">
        <v>579</v>
      </c>
      <c r="B553" s="8" t="s">
        <v>493</v>
      </c>
    </row>
    <row r="554" spans="1:2" x14ac:dyDescent="0.25">
      <c r="A554" s="8" t="s">
        <v>580</v>
      </c>
      <c r="B554" s="8" t="s">
        <v>493</v>
      </c>
    </row>
    <row r="555" spans="1:2" x14ac:dyDescent="0.25">
      <c r="A555" s="8" t="s">
        <v>581</v>
      </c>
      <c r="B555" s="8" t="s">
        <v>493</v>
      </c>
    </row>
    <row r="556" spans="1:2" x14ac:dyDescent="0.25">
      <c r="A556" s="9" t="s">
        <v>582</v>
      </c>
      <c r="B556" s="9" t="s">
        <v>493</v>
      </c>
    </row>
    <row r="557" spans="1:2" x14ac:dyDescent="0.25">
      <c r="A557" s="9" t="s">
        <v>583</v>
      </c>
      <c r="B557" s="9" t="s">
        <v>493</v>
      </c>
    </row>
    <row r="558" spans="1:2" x14ac:dyDescent="0.25">
      <c r="A558" s="8" t="s">
        <v>584</v>
      </c>
      <c r="B558" s="8" t="s">
        <v>493</v>
      </c>
    </row>
    <row r="559" spans="1:2" x14ac:dyDescent="0.25">
      <c r="A559" s="9" t="s">
        <v>585</v>
      </c>
      <c r="B559" s="9" t="s">
        <v>493</v>
      </c>
    </row>
    <row r="560" spans="1:2" x14ac:dyDescent="0.25">
      <c r="A560" s="8" t="s">
        <v>586</v>
      </c>
      <c r="B560" s="8" t="s">
        <v>493</v>
      </c>
    </row>
    <row r="561" spans="1:2" x14ac:dyDescent="0.25">
      <c r="A561" s="9" t="s">
        <v>587</v>
      </c>
      <c r="B561" s="9" t="s">
        <v>493</v>
      </c>
    </row>
    <row r="562" spans="1:2" x14ac:dyDescent="0.25">
      <c r="A562" s="8" t="s">
        <v>588</v>
      </c>
      <c r="B562" s="8" t="s">
        <v>493</v>
      </c>
    </row>
    <row r="563" spans="1:2" x14ac:dyDescent="0.25">
      <c r="A563" s="8" t="s">
        <v>589</v>
      </c>
      <c r="B563" s="8" t="s">
        <v>493</v>
      </c>
    </row>
    <row r="564" spans="1:2" x14ac:dyDescent="0.25">
      <c r="A564" s="8" t="s">
        <v>590</v>
      </c>
      <c r="B564" s="8" t="s">
        <v>493</v>
      </c>
    </row>
    <row r="565" spans="1:2" x14ac:dyDescent="0.25">
      <c r="A565" s="8" t="s">
        <v>591</v>
      </c>
      <c r="B565" s="8" t="s">
        <v>493</v>
      </c>
    </row>
    <row r="566" spans="1:2" x14ac:dyDescent="0.25">
      <c r="A566" s="8" t="s">
        <v>592</v>
      </c>
      <c r="B566" s="8" t="s">
        <v>493</v>
      </c>
    </row>
    <row r="567" spans="1:2" x14ac:dyDescent="0.25">
      <c r="A567" s="9" t="s">
        <v>593</v>
      </c>
      <c r="B567" s="9" t="s">
        <v>493</v>
      </c>
    </row>
    <row r="568" spans="1:2" x14ac:dyDescent="0.25">
      <c r="A568" s="8" t="s">
        <v>594</v>
      </c>
      <c r="B568" s="8" t="s">
        <v>493</v>
      </c>
    </row>
    <row r="569" spans="1:2" x14ac:dyDescent="0.25">
      <c r="A569" s="8" t="s">
        <v>595</v>
      </c>
      <c r="B569" s="8" t="s">
        <v>493</v>
      </c>
    </row>
    <row r="570" spans="1:2" x14ac:dyDescent="0.25">
      <c r="A570" s="8" t="s">
        <v>596</v>
      </c>
      <c r="B570" s="8" t="s">
        <v>493</v>
      </c>
    </row>
    <row r="571" spans="1:2" x14ac:dyDescent="0.25">
      <c r="A571" s="9" t="s">
        <v>597</v>
      </c>
      <c r="B571" s="9" t="s">
        <v>490</v>
      </c>
    </row>
    <row r="572" spans="1:2" x14ac:dyDescent="0.25">
      <c r="A572" s="8" t="s">
        <v>598</v>
      </c>
      <c r="B572" s="8" t="s">
        <v>490</v>
      </c>
    </row>
    <row r="573" spans="1:2" x14ac:dyDescent="0.25">
      <c r="A573" s="8" t="s">
        <v>599</v>
      </c>
      <c r="B573" s="8" t="s">
        <v>490</v>
      </c>
    </row>
    <row r="574" spans="1:2" x14ac:dyDescent="0.25">
      <c r="A574" s="8" t="s">
        <v>600</v>
      </c>
      <c r="B574" s="8" t="s">
        <v>490</v>
      </c>
    </row>
    <row r="575" spans="1:2" x14ac:dyDescent="0.25">
      <c r="A575" s="8" t="s">
        <v>601</v>
      </c>
      <c r="B575" s="8" t="s">
        <v>490</v>
      </c>
    </row>
    <row r="576" spans="1:2" x14ac:dyDescent="0.25">
      <c r="A576" s="8" t="s">
        <v>602</v>
      </c>
      <c r="B576" s="8" t="s">
        <v>490</v>
      </c>
    </row>
    <row r="577" spans="1:2" x14ac:dyDescent="0.25">
      <c r="A577" s="9" t="s">
        <v>603</v>
      </c>
      <c r="B577" s="9" t="s">
        <v>490</v>
      </c>
    </row>
    <row r="578" spans="1:2" x14ac:dyDescent="0.25">
      <c r="A578" s="9" t="s">
        <v>605</v>
      </c>
      <c r="B578" s="9" t="s">
        <v>490</v>
      </c>
    </row>
    <row r="579" spans="1:2" x14ac:dyDescent="0.25">
      <c r="A579" s="8" t="s">
        <v>606</v>
      </c>
      <c r="B579" s="8" t="s">
        <v>490</v>
      </c>
    </row>
    <row r="580" spans="1:2" x14ac:dyDescent="0.25">
      <c r="A580" s="9" t="s">
        <v>607</v>
      </c>
      <c r="B580" s="9" t="s">
        <v>490</v>
      </c>
    </row>
    <row r="581" spans="1:2" x14ac:dyDescent="0.25">
      <c r="A581" s="9" t="s">
        <v>608</v>
      </c>
      <c r="B581" s="9" t="s">
        <v>490</v>
      </c>
    </row>
    <row r="582" spans="1:2" x14ac:dyDescent="0.25">
      <c r="A582" s="9" t="s">
        <v>609</v>
      </c>
      <c r="B582" s="9" t="s">
        <v>490</v>
      </c>
    </row>
    <row r="583" spans="1:2" x14ac:dyDescent="0.25">
      <c r="A583" s="9" t="s">
        <v>610</v>
      </c>
      <c r="B583" s="9" t="s">
        <v>490</v>
      </c>
    </row>
    <row r="584" spans="1:2" x14ac:dyDescent="0.25">
      <c r="A584" s="8" t="s">
        <v>611</v>
      </c>
      <c r="B584" s="8" t="s">
        <v>490</v>
      </c>
    </row>
    <row r="585" spans="1:2" x14ac:dyDescent="0.25">
      <c r="A585" s="8" t="s">
        <v>612</v>
      </c>
      <c r="B585" s="8" t="s">
        <v>490</v>
      </c>
    </row>
    <row r="586" spans="1:2" x14ac:dyDescent="0.25">
      <c r="A586" s="9" t="s">
        <v>613</v>
      </c>
      <c r="B586" s="9" t="s">
        <v>490</v>
      </c>
    </row>
    <row r="587" spans="1:2" x14ac:dyDescent="0.25">
      <c r="A587" s="8" t="s">
        <v>614</v>
      </c>
      <c r="B587" s="8" t="s">
        <v>490</v>
      </c>
    </row>
    <row r="588" spans="1:2" x14ac:dyDescent="0.25">
      <c r="A588" s="8" t="s">
        <v>615</v>
      </c>
      <c r="B588" s="8" t="s">
        <v>490</v>
      </c>
    </row>
    <row r="589" spans="1:2" x14ac:dyDescent="0.25">
      <c r="A589" s="9" t="s">
        <v>616</v>
      </c>
      <c r="B589" s="9" t="s">
        <v>490</v>
      </c>
    </row>
    <row r="590" spans="1:2" x14ac:dyDescent="0.25">
      <c r="A590" s="9" t="s">
        <v>617</v>
      </c>
      <c r="B590" s="9" t="s">
        <v>490</v>
      </c>
    </row>
    <row r="591" spans="1:2" x14ac:dyDescent="0.25">
      <c r="A591" s="8" t="s">
        <v>618</v>
      </c>
      <c r="B591" s="8" t="s">
        <v>490</v>
      </c>
    </row>
    <row r="592" spans="1:2" x14ac:dyDescent="0.25">
      <c r="A592" s="8" t="s">
        <v>619</v>
      </c>
      <c r="B592" s="8" t="s">
        <v>490</v>
      </c>
    </row>
    <row r="593" spans="1:2" x14ac:dyDescent="0.25">
      <c r="A593" s="8" t="s">
        <v>620</v>
      </c>
      <c r="B593" s="8" t="s">
        <v>490</v>
      </c>
    </row>
    <row r="594" spans="1:2" x14ac:dyDescent="0.25">
      <c r="A594" s="8" t="s">
        <v>621</v>
      </c>
      <c r="B594" s="8" t="s">
        <v>490</v>
      </c>
    </row>
    <row r="595" spans="1:2" x14ac:dyDescent="0.25">
      <c r="A595" s="8" t="s">
        <v>622</v>
      </c>
      <c r="B595" s="8" t="s">
        <v>490</v>
      </c>
    </row>
    <row r="596" spans="1:2" x14ac:dyDescent="0.25">
      <c r="A596" s="8" t="s">
        <v>623</v>
      </c>
      <c r="B596" s="8" t="s">
        <v>490</v>
      </c>
    </row>
    <row r="597" spans="1:2" x14ac:dyDescent="0.25">
      <c r="A597" s="9" t="s">
        <v>624</v>
      </c>
      <c r="B597" s="9" t="s">
        <v>490</v>
      </c>
    </row>
    <row r="598" spans="1:2" x14ac:dyDescent="0.25">
      <c r="A598" s="9" t="s">
        <v>625</v>
      </c>
      <c r="B598" s="9" t="s">
        <v>490</v>
      </c>
    </row>
    <row r="599" spans="1:2" x14ac:dyDescent="0.25">
      <c r="A599" s="8" t="s">
        <v>626</v>
      </c>
      <c r="B599" s="8" t="s">
        <v>490</v>
      </c>
    </row>
    <row r="600" spans="1:2" x14ac:dyDescent="0.25">
      <c r="A600" s="9" t="s">
        <v>627</v>
      </c>
      <c r="B600" s="9" t="s">
        <v>490</v>
      </c>
    </row>
    <row r="601" spans="1:2" x14ac:dyDescent="0.25">
      <c r="A601" s="8" t="s">
        <v>628</v>
      </c>
      <c r="B601" s="8" t="s">
        <v>490</v>
      </c>
    </row>
    <row r="602" spans="1:2" x14ac:dyDescent="0.25">
      <c r="A602" s="8" t="s">
        <v>629</v>
      </c>
      <c r="B602" s="8" t="s">
        <v>490</v>
      </c>
    </row>
    <row r="603" spans="1:2" x14ac:dyDescent="0.25">
      <c r="A603" s="8" t="s">
        <v>630</v>
      </c>
      <c r="B603" s="8" t="s">
        <v>490</v>
      </c>
    </row>
    <row r="604" spans="1:2" x14ac:dyDescent="0.25">
      <c r="A604" s="9" t="s">
        <v>631</v>
      </c>
      <c r="B604" s="9" t="s">
        <v>490</v>
      </c>
    </row>
    <row r="605" spans="1:2" x14ac:dyDescent="0.25">
      <c r="A605" s="9" t="s">
        <v>632</v>
      </c>
      <c r="B605" s="9" t="s">
        <v>490</v>
      </c>
    </row>
    <row r="606" spans="1:2" x14ac:dyDescent="0.25">
      <c r="A606" s="8" t="s">
        <v>633</v>
      </c>
      <c r="B606" s="8" t="s">
        <v>490</v>
      </c>
    </row>
    <row r="607" spans="1:2" x14ac:dyDescent="0.25">
      <c r="A607" s="9" t="s">
        <v>634</v>
      </c>
      <c r="B607" s="9" t="s">
        <v>490</v>
      </c>
    </row>
    <row r="608" spans="1:2" x14ac:dyDescent="0.25">
      <c r="A608" s="8" t="s">
        <v>635</v>
      </c>
      <c r="B608" s="8" t="s">
        <v>490</v>
      </c>
    </row>
    <row r="609" spans="1:2" x14ac:dyDescent="0.25">
      <c r="A609" s="9" t="s">
        <v>636</v>
      </c>
      <c r="B609" s="9" t="s">
        <v>490</v>
      </c>
    </row>
    <row r="610" spans="1:2" x14ac:dyDescent="0.25">
      <c r="A610" s="8" t="s">
        <v>637</v>
      </c>
      <c r="B610" s="8" t="s">
        <v>490</v>
      </c>
    </row>
    <row r="611" spans="1:2" x14ac:dyDescent="0.25">
      <c r="A611" s="8" t="s">
        <v>638</v>
      </c>
      <c r="B611" s="8" t="s">
        <v>493</v>
      </c>
    </row>
    <row r="612" spans="1:2" x14ac:dyDescent="0.25">
      <c r="A612" s="8" t="s">
        <v>639</v>
      </c>
      <c r="B612" s="8" t="s">
        <v>490</v>
      </c>
    </row>
    <row r="613" spans="1:2" x14ac:dyDescent="0.25">
      <c r="A613" s="9" t="s">
        <v>640</v>
      </c>
      <c r="B613" s="9" t="s">
        <v>490</v>
      </c>
    </row>
    <row r="614" spans="1:2" x14ac:dyDescent="0.25">
      <c r="A614" s="9" t="s">
        <v>641</v>
      </c>
      <c r="B614" s="9" t="s">
        <v>490</v>
      </c>
    </row>
    <row r="615" spans="1:2" x14ac:dyDescent="0.25">
      <c r="A615" s="8" t="s">
        <v>642</v>
      </c>
      <c r="B615" s="8" t="s">
        <v>490</v>
      </c>
    </row>
    <row r="616" spans="1:2" x14ac:dyDescent="0.25">
      <c r="A616" s="8" t="s">
        <v>643</v>
      </c>
      <c r="B616" s="8" t="s">
        <v>490</v>
      </c>
    </row>
    <row r="617" spans="1:2" x14ac:dyDescent="0.25">
      <c r="A617" s="8" t="s">
        <v>644</v>
      </c>
      <c r="B617" s="8" t="s">
        <v>490</v>
      </c>
    </row>
    <row r="618" spans="1:2" x14ac:dyDescent="0.25">
      <c r="A618" s="9" t="s">
        <v>645</v>
      </c>
      <c r="B618" s="9" t="s">
        <v>490</v>
      </c>
    </row>
    <row r="619" spans="1:2" x14ac:dyDescent="0.25">
      <c r="A619" s="8" t="s">
        <v>646</v>
      </c>
      <c r="B619" s="8" t="s">
        <v>490</v>
      </c>
    </row>
    <row r="620" spans="1:2" x14ac:dyDescent="0.25">
      <c r="A620" s="8" t="s">
        <v>647</v>
      </c>
      <c r="B620" s="8" t="s">
        <v>490</v>
      </c>
    </row>
    <row r="621" spans="1:2" x14ac:dyDescent="0.25">
      <c r="A621" s="8" t="s">
        <v>648</v>
      </c>
      <c r="B621" s="8" t="s">
        <v>490</v>
      </c>
    </row>
    <row r="622" spans="1:2" x14ac:dyDescent="0.25">
      <c r="A622" s="9" t="s">
        <v>649</v>
      </c>
      <c r="B622" s="9" t="s">
        <v>490</v>
      </c>
    </row>
    <row r="623" spans="1:2" x14ac:dyDescent="0.25">
      <c r="A623" s="9" t="s">
        <v>650</v>
      </c>
      <c r="B623" s="9" t="s">
        <v>490</v>
      </c>
    </row>
    <row r="624" spans="1:2" x14ac:dyDescent="0.25">
      <c r="A624" s="8" t="s">
        <v>651</v>
      </c>
      <c r="B624" s="8" t="s">
        <v>490</v>
      </c>
    </row>
    <row r="625" spans="1:2" x14ac:dyDescent="0.25">
      <c r="A625" s="9" t="s">
        <v>652</v>
      </c>
      <c r="B625" s="9" t="s">
        <v>490</v>
      </c>
    </row>
    <row r="626" spans="1:2" x14ac:dyDescent="0.25">
      <c r="A626" s="8" t="s">
        <v>653</v>
      </c>
      <c r="B626" s="8" t="s">
        <v>490</v>
      </c>
    </row>
    <row r="627" spans="1:2" x14ac:dyDescent="0.25">
      <c r="A627" s="9" t="s">
        <v>654</v>
      </c>
      <c r="B627" s="9" t="s">
        <v>490</v>
      </c>
    </row>
    <row r="628" spans="1:2" x14ac:dyDescent="0.25">
      <c r="A628" s="9" t="s">
        <v>655</v>
      </c>
      <c r="B628" s="9" t="s">
        <v>490</v>
      </c>
    </row>
    <row r="629" spans="1:2" x14ac:dyDescent="0.25">
      <c r="A629" s="9" t="s">
        <v>656</v>
      </c>
      <c r="B629" s="9" t="s">
        <v>490</v>
      </c>
    </row>
    <row r="630" spans="1:2" x14ac:dyDescent="0.25">
      <c r="A630" s="8" t="s">
        <v>657</v>
      </c>
      <c r="B630" s="8" t="s">
        <v>490</v>
      </c>
    </row>
    <row r="631" spans="1:2" x14ac:dyDescent="0.25">
      <c r="A631" s="8" t="s">
        <v>658</v>
      </c>
      <c r="B631" s="8" t="s">
        <v>490</v>
      </c>
    </row>
    <row r="632" spans="1:2" x14ac:dyDescent="0.25">
      <c r="A632" s="8" t="s">
        <v>659</v>
      </c>
      <c r="B632" s="8" t="s">
        <v>490</v>
      </c>
    </row>
    <row r="633" spans="1:2" x14ac:dyDescent="0.25">
      <c r="A633" s="9" t="s">
        <v>660</v>
      </c>
      <c r="B633" s="9" t="s">
        <v>490</v>
      </c>
    </row>
    <row r="634" spans="1:2" x14ac:dyDescent="0.25">
      <c r="A634" s="9" t="s">
        <v>661</v>
      </c>
      <c r="B634" s="9" t="s">
        <v>490</v>
      </c>
    </row>
    <row r="635" spans="1:2" x14ac:dyDescent="0.25">
      <c r="A635" s="9" t="s">
        <v>662</v>
      </c>
      <c r="B635" s="9" t="s">
        <v>490</v>
      </c>
    </row>
    <row r="636" spans="1:2" x14ac:dyDescent="0.25">
      <c r="A636" s="8" t="s">
        <v>663</v>
      </c>
      <c r="B636" s="8" t="s">
        <v>490</v>
      </c>
    </row>
    <row r="637" spans="1:2" x14ac:dyDescent="0.25">
      <c r="A637" s="8" t="s">
        <v>664</v>
      </c>
      <c r="B637" s="8" t="s">
        <v>490</v>
      </c>
    </row>
    <row r="638" spans="1:2" x14ac:dyDescent="0.25">
      <c r="A638" s="8" t="s">
        <v>665</v>
      </c>
      <c r="B638" s="8" t="s">
        <v>490</v>
      </c>
    </row>
    <row r="639" spans="1:2" x14ac:dyDescent="0.25">
      <c r="A639" s="9" t="s">
        <v>666</v>
      </c>
      <c r="B639" s="9" t="s">
        <v>490</v>
      </c>
    </row>
    <row r="640" spans="1:2" x14ac:dyDescent="0.25">
      <c r="A640" s="9" t="s">
        <v>667</v>
      </c>
      <c r="B640" s="9" t="s">
        <v>490</v>
      </c>
    </row>
    <row r="641" spans="1:2" x14ac:dyDescent="0.25">
      <c r="A641" s="9" t="s">
        <v>668</v>
      </c>
      <c r="B641" s="9" t="s">
        <v>490</v>
      </c>
    </row>
    <row r="642" spans="1:2" x14ac:dyDescent="0.25">
      <c r="A642" s="8" t="s">
        <v>669</v>
      </c>
      <c r="B642" s="8" t="s">
        <v>490</v>
      </c>
    </row>
    <row r="643" spans="1:2" x14ac:dyDescent="0.25">
      <c r="A643" s="8" t="s">
        <v>670</v>
      </c>
      <c r="B643" s="8" t="s">
        <v>490</v>
      </c>
    </row>
    <row r="644" spans="1:2" x14ac:dyDescent="0.25">
      <c r="A644" s="9" t="s">
        <v>671</v>
      </c>
      <c r="B644" s="9" t="s">
        <v>490</v>
      </c>
    </row>
    <row r="645" spans="1:2" x14ac:dyDescent="0.25">
      <c r="A645" s="8" t="s">
        <v>672</v>
      </c>
      <c r="B645" s="8" t="s">
        <v>490</v>
      </c>
    </row>
    <row r="646" spans="1:2" x14ac:dyDescent="0.25">
      <c r="A646" s="9" t="s">
        <v>673</v>
      </c>
      <c r="B646" s="9" t="s">
        <v>490</v>
      </c>
    </row>
    <row r="647" spans="1:2" x14ac:dyDescent="0.25">
      <c r="A647" s="8" t="s">
        <v>674</v>
      </c>
      <c r="B647" s="8" t="s">
        <v>490</v>
      </c>
    </row>
    <row r="648" spans="1:2" x14ac:dyDescent="0.25">
      <c r="A648" s="9" t="s">
        <v>675</v>
      </c>
      <c r="B648" s="9" t="s">
        <v>490</v>
      </c>
    </row>
    <row r="649" spans="1:2" x14ac:dyDescent="0.25">
      <c r="A649" s="8" t="s">
        <v>676</v>
      </c>
      <c r="B649" s="8" t="s">
        <v>490</v>
      </c>
    </row>
    <row r="650" spans="1:2" x14ac:dyDescent="0.25">
      <c r="A650" s="9" t="s">
        <v>677</v>
      </c>
      <c r="B650" s="9" t="s">
        <v>490</v>
      </c>
    </row>
    <row r="651" spans="1:2" x14ac:dyDescent="0.25">
      <c r="A651" s="9" t="s">
        <v>678</v>
      </c>
      <c r="B651" s="9" t="s">
        <v>490</v>
      </c>
    </row>
    <row r="652" spans="1:2" x14ac:dyDescent="0.25">
      <c r="A652" s="8" t="s">
        <v>679</v>
      </c>
      <c r="B652" s="8" t="s">
        <v>490</v>
      </c>
    </row>
    <row r="653" spans="1:2" x14ac:dyDescent="0.25">
      <c r="A653" s="8" t="s">
        <v>680</v>
      </c>
      <c r="B653" s="8" t="s">
        <v>490</v>
      </c>
    </row>
    <row r="654" spans="1:2" x14ac:dyDescent="0.25">
      <c r="A654" s="8" t="s">
        <v>681</v>
      </c>
      <c r="B654" s="8" t="s">
        <v>490</v>
      </c>
    </row>
    <row r="655" spans="1:2" x14ac:dyDescent="0.25">
      <c r="A655" s="8" t="s">
        <v>682</v>
      </c>
      <c r="B655" s="8" t="s">
        <v>490</v>
      </c>
    </row>
    <row r="656" spans="1:2" x14ac:dyDescent="0.25">
      <c r="A656" s="8" t="s">
        <v>683</v>
      </c>
      <c r="B656" s="8" t="s">
        <v>490</v>
      </c>
    </row>
    <row r="657" spans="1:2" x14ac:dyDescent="0.25">
      <c r="A657" s="8" t="s">
        <v>684</v>
      </c>
      <c r="B657" s="8" t="s">
        <v>490</v>
      </c>
    </row>
    <row r="658" spans="1:2" x14ac:dyDescent="0.25">
      <c r="A658" s="9" t="s">
        <v>685</v>
      </c>
      <c r="B658" s="9" t="s">
        <v>490</v>
      </c>
    </row>
    <row r="659" spans="1:2" x14ac:dyDescent="0.25">
      <c r="A659" s="8" t="s">
        <v>686</v>
      </c>
      <c r="B659" s="8" t="s">
        <v>490</v>
      </c>
    </row>
    <row r="660" spans="1:2" x14ac:dyDescent="0.25">
      <c r="A660" s="8" t="s">
        <v>687</v>
      </c>
      <c r="B660" s="8" t="s">
        <v>490</v>
      </c>
    </row>
    <row r="661" spans="1:2" x14ac:dyDescent="0.25">
      <c r="A661" s="8" t="s">
        <v>688</v>
      </c>
      <c r="B661" s="8" t="s">
        <v>490</v>
      </c>
    </row>
    <row r="662" spans="1:2" x14ac:dyDescent="0.25">
      <c r="A662" s="8" t="s">
        <v>689</v>
      </c>
      <c r="B662" s="8" t="s">
        <v>490</v>
      </c>
    </row>
    <row r="663" spans="1:2" x14ac:dyDescent="0.25">
      <c r="A663" s="8" t="s">
        <v>690</v>
      </c>
      <c r="B663" s="8" t="s">
        <v>490</v>
      </c>
    </row>
    <row r="664" spans="1:2" x14ac:dyDescent="0.25">
      <c r="A664" s="9" t="s">
        <v>691</v>
      </c>
      <c r="B664" s="9" t="s">
        <v>481</v>
      </c>
    </row>
    <row r="665" spans="1:2" x14ac:dyDescent="0.25">
      <c r="A665" s="8" t="s">
        <v>692</v>
      </c>
      <c r="B665" s="8" t="s">
        <v>481</v>
      </c>
    </row>
    <row r="666" spans="1:2" x14ac:dyDescent="0.25">
      <c r="A666" s="8" t="s">
        <v>693</v>
      </c>
      <c r="B666" s="8" t="s">
        <v>481</v>
      </c>
    </row>
    <row r="667" spans="1:2" x14ac:dyDescent="0.25">
      <c r="A667" s="9" t="s">
        <v>694</v>
      </c>
      <c r="B667" s="9" t="s">
        <v>481</v>
      </c>
    </row>
    <row r="668" spans="1:2" x14ac:dyDescent="0.25">
      <c r="A668" s="9" t="s">
        <v>695</v>
      </c>
      <c r="B668" s="9" t="s">
        <v>481</v>
      </c>
    </row>
    <row r="669" spans="1:2" x14ac:dyDescent="0.25">
      <c r="A669" s="9" t="s">
        <v>696</v>
      </c>
      <c r="B669" s="9" t="s">
        <v>481</v>
      </c>
    </row>
    <row r="670" spans="1:2" x14ac:dyDescent="0.25">
      <c r="A670" s="9" t="s">
        <v>697</v>
      </c>
      <c r="B670" s="9" t="s">
        <v>481</v>
      </c>
    </row>
    <row r="671" spans="1:2" x14ac:dyDescent="0.25">
      <c r="A671" s="8" t="s">
        <v>698</v>
      </c>
      <c r="B671" s="8" t="s">
        <v>481</v>
      </c>
    </row>
    <row r="672" spans="1:2" x14ac:dyDescent="0.25">
      <c r="A672" s="8" t="s">
        <v>699</v>
      </c>
      <c r="B672" s="8" t="s">
        <v>481</v>
      </c>
    </row>
    <row r="673" spans="1:2" x14ac:dyDescent="0.25">
      <c r="A673" s="9" t="s">
        <v>700</v>
      </c>
      <c r="B673" s="9" t="s">
        <v>481</v>
      </c>
    </row>
    <row r="674" spans="1:2" x14ac:dyDescent="0.25">
      <c r="A674" s="8" t="s">
        <v>701</v>
      </c>
      <c r="B674" s="8" t="s">
        <v>481</v>
      </c>
    </row>
    <row r="675" spans="1:2" x14ac:dyDescent="0.25">
      <c r="A675" s="9" t="s">
        <v>702</v>
      </c>
      <c r="B675" s="9" t="s">
        <v>481</v>
      </c>
    </row>
    <row r="676" spans="1:2" x14ac:dyDescent="0.25">
      <c r="A676" s="8" t="s">
        <v>703</v>
      </c>
      <c r="B676" s="8" t="s">
        <v>481</v>
      </c>
    </row>
    <row r="677" spans="1:2" x14ac:dyDescent="0.25">
      <c r="A677" s="8" t="s">
        <v>704</v>
      </c>
      <c r="B677" s="8" t="s">
        <v>481</v>
      </c>
    </row>
    <row r="678" spans="1:2" x14ac:dyDescent="0.25">
      <c r="A678" s="8" t="s">
        <v>705</v>
      </c>
      <c r="B678" s="8" t="s">
        <v>481</v>
      </c>
    </row>
    <row r="679" spans="1:2" x14ac:dyDescent="0.25">
      <c r="A679" s="9" t="s">
        <v>706</v>
      </c>
      <c r="B679" s="9" t="s">
        <v>481</v>
      </c>
    </row>
    <row r="680" spans="1:2" x14ac:dyDescent="0.25">
      <c r="A680" s="8" t="s">
        <v>707</v>
      </c>
      <c r="B680" s="8" t="s">
        <v>481</v>
      </c>
    </row>
    <row r="681" spans="1:2" x14ac:dyDescent="0.25">
      <c r="A681" s="8" t="s">
        <v>708</v>
      </c>
      <c r="B681" s="8" t="s">
        <v>481</v>
      </c>
    </row>
    <row r="682" spans="1:2" x14ac:dyDescent="0.25">
      <c r="A682" s="8" t="s">
        <v>709</v>
      </c>
      <c r="B682" s="8" t="s">
        <v>481</v>
      </c>
    </row>
    <row r="683" spans="1:2" x14ac:dyDescent="0.25">
      <c r="A683" s="8" t="s">
        <v>710</v>
      </c>
      <c r="B683" s="8" t="s">
        <v>481</v>
      </c>
    </row>
    <row r="684" spans="1:2" x14ac:dyDescent="0.25">
      <c r="A684" s="8" t="s">
        <v>711</v>
      </c>
      <c r="B684" s="8" t="s">
        <v>481</v>
      </c>
    </row>
    <row r="685" spans="1:2" x14ac:dyDescent="0.25">
      <c r="A685" s="9" t="s">
        <v>712</v>
      </c>
      <c r="B685" s="9" t="s">
        <v>481</v>
      </c>
    </row>
    <row r="686" spans="1:2" x14ac:dyDescent="0.25">
      <c r="A686" s="8" t="s">
        <v>713</v>
      </c>
      <c r="B686" s="8" t="s">
        <v>481</v>
      </c>
    </row>
    <row r="687" spans="1:2" x14ac:dyDescent="0.25">
      <c r="A687" s="8" t="s">
        <v>714</v>
      </c>
      <c r="B687" s="8" t="s">
        <v>715</v>
      </c>
    </row>
    <row r="688" spans="1:2" x14ac:dyDescent="0.25">
      <c r="A688" s="9" t="s">
        <v>716</v>
      </c>
      <c r="B688" s="9" t="s">
        <v>493</v>
      </c>
    </row>
    <row r="689" spans="1:2" x14ac:dyDescent="0.25">
      <c r="A689" s="9" t="s">
        <v>717</v>
      </c>
      <c r="B689" s="9" t="s">
        <v>493</v>
      </c>
    </row>
    <row r="690" spans="1:2" x14ac:dyDescent="0.25">
      <c r="A690" s="9" t="s">
        <v>718</v>
      </c>
      <c r="B690" s="9" t="s">
        <v>493</v>
      </c>
    </row>
    <row r="691" spans="1:2" x14ac:dyDescent="0.25">
      <c r="A691" s="9" t="s">
        <v>719</v>
      </c>
      <c r="B691" s="9" t="s">
        <v>493</v>
      </c>
    </row>
    <row r="692" spans="1:2" x14ac:dyDescent="0.25">
      <c r="A692" s="9" t="s">
        <v>720</v>
      </c>
      <c r="B692" s="9" t="s">
        <v>493</v>
      </c>
    </row>
    <row r="693" spans="1:2" x14ac:dyDescent="0.25">
      <c r="A693" s="9" t="s">
        <v>721</v>
      </c>
      <c r="B693" s="9" t="s">
        <v>493</v>
      </c>
    </row>
    <row r="694" spans="1:2" x14ac:dyDescent="0.25">
      <c r="A694" s="9" t="s">
        <v>722</v>
      </c>
      <c r="B694" s="9" t="s">
        <v>493</v>
      </c>
    </row>
    <row r="695" spans="1:2" x14ac:dyDescent="0.25">
      <c r="A695" s="9" t="s">
        <v>723</v>
      </c>
      <c r="B695" s="9" t="s">
        <v>493</v>
      </c>
    </row>
    <row r="696" spans="1:2" x14ac:dyDescent="0.25">
      <c r="A696" s="8" t="s">
        <v>724</v>
      </c>
      <c r="B696" s="8" t="s">
        <v>493</v>
      </c>
    </row>
    <row r="697" spans="1:2" x14ac:dyDescent="0.25">
      <c r="A697" s="8" t="s">
        <v>725</v>
      </c>
      <c r="B697" s="8" t="s">
        <v>493</v>
      </c>
    </row>
    <row r="698" spans="1:2" x14ac:dyDescent="0.25">
      <c r="A698" s="9" t="s">
        <v>726</v>
      </c>
      <c r="B698" s="9" t="s">
        <v>493</v>
      </c>
    </row>
    <row r="699" spans="1:2" x14ac:dyDescent="0.25">
      <c r="A699" s="8" t="s">
        <v>727</v>
      </c>
      <c r="B699" s="8" t="s">
        <v>490</v>
      </c>
    </row>
    <row r="700" spans="1:2" x14ac:dyDescent="0.25">
      <c r="A700" s="9" t="s">
        <v>728</v>
      </c>
      <c r="B700" s="9" t="s">
        <v>481</v>
      </c>
    </row>
    <row r="701" spans="1:2" x14ac:dyDescent="0.25">
      <c r="A701" s="9" t="s">
        <v>729</v>
      </c>
      <c r="B701" s="9" t="s">
        <v>481</v>
      </c>
    </row>
    <row r="702" spans="1:2" x14ac:dyDescent="0.25">
      <c r="A702" s="8" t="s">
        <v>730</v>
      </c>
      <c r="B702" s="8" t="s">
        <v>481</v>
      </c>
    </row>
    <row r="703" spans="1:2" x14ac:dyDescent="0.25">
      <c r="A703" s="9" t="s">
        <v>731</v>
      </c>
      <c r="B703" s="9" t="s">
        <v>481</v>
      </c>
    </row>
    <row r="704" spans="1:2" x14ac:dyDescent="0.25">
      <c r="A704" s="8" t="s">
        <v>732</v>
      </c>
      <c r="B704" s="8" t="s">
        <v>481</v>
      </c>
    </row>
    <row r="705" spans="1:2" x14ac:dyDescent="0.25">
      <c r="A705" s="8" t="s">
        <v>733</v>
      </c>
      <c r="B705" s="8" t="s">
        <v>481</v>
      </c>
    </row>
    <row r="706" spans="1:2" x14ac:dyDescent="0.25">
      <c r="A706" s="8" t="s">
        <v>734</v>
      </c>
      <c r="B706" s="8" t="s">
        <v>481</v>
      </c>
    </row>
    <row r="707" spans="1:2" x14ac:dyDescent="0.25">
      <c r="A707" s="8" t="s">
        <v>735</v>
      </c>
      <c r="B707" s="8" t="s">
        <v>481</v>
      </c>
    </row>
    <row r="708" spans="1:2" x14ac:dyDescent="0.25">
      <c r="A708" s="8" t="s">
        <v>736</v>
      </c>
      <c r="B708" s="8" t="s">
        <v>481</v>
      </c>
    </row>
    <row r="709" spans="1:2" x14ac:dyDescent="0.25">
      <c r="A709" s="8" t="s">
        <v>737</v>
      </c>
      <c r="B709" s="8" t="s">
        <v>481</v>
      </c>
    </row>
    <row r="710" spans="1:2" x14ac:dyDescent="0.25">
      <c r="A710" s="8" t="s">
        <v>738</v>
      </c>
      <c r="B710" s="8" t="s">
        <v>481</v>
      </c>
    </row>
    <row r="711" spans="1:2" x14ac:dyDescent="0.25">
      <c r="A711" s="8" t="s">
        <v>739</v>
      </c>
      <c r="B711" s="8" t="s">
        <v>481</v>
      </c>
    </row>
    <row r="712" spans="1:2" x14ac:dyDescent="0.25">
      <c r="A712" s="8" t="s">
        <v>740</v>
      </c>
      <c r="B712" s="8" t="s">
        <v>481</v>
      </c>
    </row>
    <row r="713" spans="1:2" x14ac:dyDescent="0.25">
      <c r="A713" s="9" t="s">
        <v>741</v>
      </c>
      <c r="B713" s="9" t="s">
        <v>481</v>
      </c>
    </row>
    <row r="714" spans="1:2" x14ac:dyDescent="0.25">
      <c r="A714" s="9" t="s">
        <v>742</v>
      </c>
      <c r="B714" s="9" t="s">
        <v>481</v>
      </c>
    </row>
    <row r="715" spans="1:2" x14ac:dyDescent="0.25">
      <c r="A715" s="9" t="s">
        <v>743</v>
      </c>
      <c r="B715" s="9" t="s">
        <v>481</v>
      </c>
    </row>
    <row r="716" spans="1:2" x14ac:dyDescent="0.25">
      <c r="A716" s="8" t="s">
        <v>744</v>
      </c>
      <c r="B716" s="8" t="s">
        <v>481</v>
      </c>
    </row>
    <row r="717" spans="1:2" x14ac:dyDescent="0.25">
      <c r="A717" s="8" t="s">
        <v>745</v>
      </c>
      <c r="B717" s="8" t="s">
        <v>481</v>
      </c>
    </row>
    <row r="718" spans="1:2" x14ac:dyDescent="0.25">
      <c r="A718" s="8" t="s">
        <v>746</v>
      </c>
      <c r="B718" s="8" t="s">
        <v>481</v>
      </c>
    </row>
    <row r="719" spans="1:2" x14ac:dyDescent="0.25">
      <c r="A719" s="8" t="s">
        <v>747</v>
      </c>
      <c r="B719" s="8" t="s">
        <v>481</v>
      </c>
    </row>
    <row r="720" spans="1:2" x14ac:dyDescent="0.25">
      <c r="A720" s="9" t="s">
        <v>748</v>
      </c>
      <c r="B720" s="9" t="s">
        <v>481</v>
      </c>
    </row>
    <row r="721" spans="1:2" x14ac:dyDescent="0.25">
      <c r="A721" s="8" t="s">
        <v>749</v>
      </c>
      <c r="B721" s="8" t="s">
        <v>481</v>
      </c>
    </row>
    <row r="722" spans="1:2" x14ac:dyDescent="0.25">
      <c r="A722" s="9" t="s">
        <v>750</v>
      </c>
      <c r="B722" s="9" t="s">
        <v>481</v>
      </c>
    </row>
    <row r="723" spans="1:2" x14ac:dyDescent="0.25">
      <c r="A723" s="8" t="s">
        <v>751</v>
      </c>
      <c r="B723" s="8" t="s">
        <v>481</v>
      </c>
    </row>
    <row r="724" spans="1:2" x14ac:dyDescent="0.25">
      <c r="A724" s="9" t="s">
        <v>752</v>
      </c>
      <c r="B724" s="9" t="s">
        <v>481</v>
      </c>
    </row>
    <row r="725" spans="1:2" x14ac:dyDescent="0.25">
      <c r="A725" s="8" t="s">
        <v>753</v>
      </c>
      <c r="B725" s="8" t="s">
        <v>481</v>
      </c>
    </row>
    <row r="726" spans="1:2" x14ac:dyDescent="0.25">
      <c r="A726" s="8" t="s">
        <v>754</v>
      </c>
      <c r="B726" s="8" t="s">
        <v>481</v>
      </c>
    </row>
    <row r="727" spans="1:2" x14ac:dyDescent="0.25">
      <c r="A727" s="8" t="s">
        <v>755</v>
      </c>
      <c r="B727" s="8" t="s">
        <v>481</v>
      </c>
    </row>
    <row r="728" spans="1:2" x14ac:dyDescent="0.25">
      <c r="A728" s="8" t="s">
        <v>756</v>
      </c>
      <c r="B728" s="8" t="s">
        <v>481</v>
      </c>
    </row>
    <row r="729" spans="1:2" x14ac:dyDescent="0.25">
      <c r="A729" s="8" t="s">
        <v>757</v>
      </c>
      <c r="B729" s="8" t="s">
        <v>481</v>
      </c>
    </row>
    <row r="730" spans="1:2" x14ac:dyDescent="0.25">
      <c r="A730" s="8" t="s">
        <v>758</v>
      </c>
      <c r="B730" s="8" t="s">
        <v>481</v>
      </c>
    </row>
    <row r="731" spans="1:2" x14ac:dyDescent="0.25">
      <c r="A731" s="8" t="s">
        <v>759</v>
      </c>
      <c r="B731" s="8" t="s">
        <v>481</v>
      </c>
    </row>
    <row r="732" spans="1:2" x14ac:dyDescent="0.25">
      <c r="A732" s="9" t="s">
        <v>760</v>
      </c>
      <c r="B732" s="9" t="s">
        <v>481</v>
      </c>
    </row>
    <row r="733" spans="1:2" x14ac:dyDescent="0.25">
      <c r="A733" s="8" t="s">
        <v>761</v>
      </c>
      <c r="B733" s="8" t="s">
        <v>481</v>
      </c>
    </row>
    <row r="734" spans="1:2" x14ac:dyDescent="0.25">
      <c r="A734" s="8" t="s">
        <v>762</v>
      </c>
      <c r="B734" s="8" t="s">
        <v>481</v>
      </c>
    </row>
    <row r="735" spans="1:2" x14ac:dyDescent="0.25">
      <c r="A735" s="8" t="s">
        <v>763</v>
      </c>
      <c r="B735" s="8" t="s">
        <v>481</v>
      </c>
    </row>
    <row r="736" spans="1:2" x14ac:dyDescent="0.25">
      <c r="A736" s="8" t="s">
        <v>764</v>
      </c>
      <c r="B736" s="8" t="s">
        <v>481</v>
      </c>
    </row>
    <row r="737" spans="1:2" x14ac:dyDescent="0.25">
      <c r="A737" s="8" t="s">
        <v>765</v>
      </c>
      <c r="B737" s="8" t="s">
        <v>481</v>
      </c>
    </row>
    <row r="738" spans="1:2" x14ac:dyDescent="0.25">
      <c r="A738" s="8" t="s">
        <v>766</v>
      </c>
      <c r="B738" s="8" t="s">
        <v>481</v>
      </c>
    </row>
    <row r="739" spans="1:2" x14ac:dyDescent="0.25">
      <c r="A739" s="8" t="s">
        <v>767</v>
      </c>
      <c r="B739" s="8" t="s">
        <v>481</v>
      </c>
    </row>
    <row r="740" spans="1:2" x14ac:dyDescent="0.25">
      <c r="A740" s="8" t="s">
        <v>768</v>
      </c>
      <c r="B740" s="8" t="s">
        <v>481</v>
      </c>
    </row>
    <row r="741" spans="1:2" x14ac:dyDescent="0.25">
      <c r="A741" s="8" t="s">
        <v>769</v>
      </c>
      <c r="B741" s="8" t="s">
        <v>481</v>
      </c>
    </row>
    <row r="742" spans="1:2" x14ac:dyDescent="0.25">
      <c r="A742" s="9" t="s">
        <v>770</v>
      </c>
      <c r="B742" s="9" t="s">
        <v>481</v>
      </c>
    </row>
    <row r="743" spans="1:2" x14ac:dyDescent="0.25">
      <c r="A743" s="9" t="s">
        <v>771</v>
      </c>
      <c r="B743" s="9" t="s">
        <v>481</v>
      </c>
    </row>
    <row r="744" spans="1:2" x14ac:dyDescent="0.25">
      <c r="A744" s="8" t="s">
        <v>772</v>
      </c>
      <c r="B744" s="8" t="s">
        <v>481</v>
      </c>
    </row>
    <row r="745" spans="1:2" x14ac:dyDescent="0.25">
      <c r="A745" s="9" t="s">
        <v>773</v>
      </c>
      <c r="B745" s="9" t="s">
        <v>481</v>
      </c>
    </row>
    <row r="746" spans="1:2" x14ac:dyDescent="0.25">
      <c r="A746" s="8" t="s">
        <v>774</v>
      </c>
      <c r="B746" s="8" t="s">
        <v>481</v>
      </c>
    </row>
    <row r="747" spans="1:2" x14ac:dyDescent="0.25">
      <c r="A747" s="9" t="s">
        <v>775</v>
      </c>
      <c r="B747" s="9" t="s">
        <v>481</v>
      </c>
    </row>
    <row r="748" spans="1:2" x14ac:dyDescent="0.25">
      <c r="A748" s="8" t="s">
        <v>776</v>
      </c>
      <c r="B748" s="8" t="s">
        <v>481</v>
      </c>
    </row>
    <row r="749" spans="1:2" x14ac:dyDescent="0.25">
      <c r="A749" s="8" t="s">
        <v>777</v>
      </c>
      <c r="B749" s="8" t="s">
        <v>481</v>
      </c>
    </row>
    <row r="750" spans="1:2" x14ac:dyDescent="0.25">
      <c r="A750" s="9" t="s">
        <v>778</v>
      </c>
      <c r="B750" s="9" t="s">
        <v>481</v>
      </c>
    </row>
    <row r="751" spans="1:2" x14ac:dyDescent="0.25">
      <c r="A751" s="8" t="s">
        <v>779</v>
      </c>
      <c r="B751" s="8" t="s">
        <v>481</v>
      </c>
    </row>
    <row r="752" spans="1:2" x14ac:dyDescent="0.25">
      <c r="A752" s="8" t="s">
        <v>780</v>
      </c>
      <c r="B752" s="8" t="s">
        <v>481</v>
      </c>
    </row>
    <row r="753" spans="1:2" x14ac:dyDescent="0.25">
      <c r="A753" s="9" t="s">
        <v>781</v>
      </c>
      <c r="B753" s="9" t="s">
        <v>481</v>
      </c>
    </row>
    <row r="754" spans="1:2" x14ac:dyDescent="0.25">
      <c r="A754" s="9" t="s">
        <v>782</v>
      </c>
      <c r="B754" s="9" t="s">
        <v>481</v>
      </c>
    </row>
    <row r="755" spans="1:2" x14ac:dyDescent="0.25">
      <c r="A755" s="8" t="s">
        <v>783</v>
      </c>
      <c r="B755" s="8" t="s">
        <v>481</v>
      </c>
    </row>
    <row r="756" spans="1:2" x14ac:dyDescent="0.25">
      <c r="A756" s="8" t="s">
        <v>784</v>
      </c>
      <c r="B756" s="8" t="s">
        <v>481</v>
      </c>
    </row>
    <row r="757" spans="1:2" x14ac:dyDescent="0.25">
      <c r="A757" s="9" t="s">
        <v>785</v>
      </c>
      <c r="B757" s="9" t="s">
        <v>481</v>
      </c>
    </row>
    <row r="758" spans="1:2" x14ac:dyDescent="0.25">
      <c r="A758" s="8" t="s">
        <v>786</v>
      </c>
      <c r="B758" s="8" t="s">
        <v>481</v>
      </c>
    </row>
    <row r="759" spans="1:2" x14ac:dyDescent="0.25">
      <c r="A759" s="9" t="s">
        <v>787</v>
      </c>
      <c r="B759" s="9" t="s">
        <v>481</v>
      </c>
    </row>
    <row r="760" spans="1:2" x14ac:dyDescent="0.25">
      <c r="A760" s="8" t="s">
        <v>788</v>
      </c>
      <c r="B760" s="8" t="s">
        <v>481</v>
      </c>
    </row>
    <row r="761" spans="1:2" x14ac:dyDescent="0.25">
      <c r="A761" s="8" t="s">
        <v>789</v>
      </c>
      <c r="B761" s="8" t="s">
        <v>481</v>
      </c>
    </row>
    <row r="762" spans="1:2" x14ac:dyDescent="0.25">
      <c r="A762" s="9" t="s">
        <v>790</v>
      </c>
      <c r="B762" s="9" t="s">
        <v>481</v>
      </c>
    </row>
    <row r="763" spans="1:2" x14ac:dyDescent="0.25">
      <c r="A763" s="8" t="s">
        <v>791</v>
      </c>
      <c r="B763" s="8" t="s">
        <v>481</v>
      </c>
    </row>
    <row r="764" spans="1:2" x14ac:dyDescent="0.25">
      <c r="A764" s="8" t="s">
        <v>792</v>
      </c>
      <c r="B764" s="8" t="s">
        <v>481</v>
      </c>
    </row>
    <row r="765" spans="1:2" x14ac:dyDescent="0.25">
      <c r="A765" s="8" t="s">
        <v>793</v>
      </c>
      <c r="B765" s="8" t="s">
        <v>481</v>
      </c>
    </row>
    <row r="766" spans="1:2" x14ac:dyDescent="0.25">
      <c r="A766" s="9" t="s">
        <v>794</v>
      </c>
      <c r="B766" s="9" t="s">
        <v>481</v>
      </c>
    </row>
    <row r="767" spans="1:2" x14ac:dyDescent="0.25">
      <c r="A767" s="9" t="s">
        <v>795</v>
      </c>
      <c r="B767" s="9" t="s">
        <v>481</v>
      </c>
    </row>
    <row r="768" spans="1:2" x14ac:dyDescent="0.25">
      <c r="A768" s="9" t="s">
        <v>796</v>
      </c>
      <c r="B768" s="9" t="s">
        <v>481</v>
      </c>
    </row>
    <row r="769" spans="1:2" x14ac:dyDescent="0.25">
      <c r="A769" s="9" t="s">
        <v>797</v>
      </c>
      <c r="B769" s="9" t="s">
        <v>481</v>
      </c>
    </row>
    <row r="770" spans="1:2" x14ac:dyDescent="0.25">
      <c r="A770" s="8" t="s">
        <v>798</v>
      </c>
      <c r="B770" s="8" t="s">
        <v>481</v>
      </c>
    </row>
    <row r="771" spans="1:2" x14ac:dyDescent="0.25">
      <c r="A771" s="8" t="s">
        <v>799</v>
      </c>
      <c r="B771" s="8" t="s">
        <v>481</v>
      </c>
    </row>
    <row r="772" spans="1:2" x14ac:dyDescent="0.25">
      <c r="A772" s="8" t="s">
        <v>800</v>
      </c>
      <c r="B772" s="8" t="s">
        <v>481</v>
      </c>
    </row>
    <row r="773" spans="1:2" x14ac:dyDescent="0.25">
      <c r="A773" s="8" t="s">
        <v>801</v>
      </c>
      <c r="B773" s="8" t="s">
        <v>481</v>
      </c>
    </row>
    <row r="774" spans="1:2" x14ac:dyDescent="0.25">
      <c r="A774" s="8" t="s">
        <v>802</v>
      </c>
      <c r="B774" s="8" t="s">
        <v>481</v>
      </c>
    </row>
    <row r="775" spans="1:2" x14ac:dyDescent="0.25">
      <c r="A775" s="9" t="s">
        <v>803</v>
      </c>
      <c r="B775" s="9" t="s">
        <v>481</v>
      </c>
    </row>
    <row r="776" spans="1:2" x14ac:dyDescent="0.25">
      <c r="A776" s="8" t="s">
        <v>804</v>
      </c>
      <c r="B776" s="8" t="s">
        <v>481</v>
      </c>
    </row>
    <row r="777" spans="1:2" x14ac:dyDescent="0.25">
      <c r="A777" s="9" t="s">
        <v>805</v>
      </c>
      <c r="B777" s="9" t="s">
        <v>481</v>
      </c>
    </row>
    <row r="778" spans="1:2" x14ac:dyDescent="0.25">
      <c r="A778" s="8" t="s">
        <v>806</v>
      </c>
      <c r="B778" s="8" t="s">
        <v>481</v>
      </c>
    </row>
    <row r="779" spans="1:2" x14ac:dyDescent="0.25">
      <c r="A779" s="8" t="s">
        <v>807</v>
      </c>
      <c r="B779" s="8" t="s">
        <v>481</v>
      </c>
    </row>
    <row r="780" spans="1:2" x14ac:dyDescent="0.25">
      <c r="A780" s="8" t="s">
        <v>808</v>
      </c>
      <c r="B780" s="8" t="s">
        <v>481</v>
      </c>
    </row>
    <row r="781" spans="1:2" x14ac:dyDescent="0.25">
      <c r="A781" s="8" t="s">
        <v>809</v>
      </c>
      <c r="B781" s="8" t="s">
        <v>481</v>
      </c>
    </row>
    <row r="782" spans="1:2" x14ac:dyDescent="0.25">
      <c r="A782" s="9" t="s">
        <v>810</v>
      </c>
      <c r="B782" s="9" t="s">
        <v>481</v>
      </c>
    </row>
    <row r="783" spans="1:2" x14ac:dyDescent="0.25">
      <c r="A783" s="9" t="s">
        <v>811</v>
      </c>
      <c r="B783" s="9" t="s">
        <v>481</v>
      </c>
    </row>
    <row r="784" spans="1:2" x14ac:dyDescent="0.25">
      <c r="A784" s="8" t="s">
        <v>812</v>
      </c>
      <c r="B784" s="8" t="s">
        <v>481</v>
      </c>
    </row>
    <row r="785" spans="1:2" x14ac:dyDescent="0.25">
      <c r="A785" s="8" t="s">
        <v>813</v>
      </c>
      <c r="B785" s="8" t="s">
        <v>481</v>
      </c>
    </row>
    <row r="786" spans="1:2" x14ac:dyDescent="0.25">
      <c r="A786" s="8" t="s">
        <v>814</v>
      </c>
      <c r="B786" s="8" t="s">
        <v>481</v>
      </c>
    </row>
    <row r="787" spans="1:2" x14ac:dyDescent="0.25">
      <c r="A787" s="9" t="s">
        <v>815</v>
      </c>
      <c r="B787" s="9" t="s">
        <v>481</v>
      </c>
    </row>
    <row r="788" spans="1:2" x14ac:dyDescent="0.25">
      <c r="A788" s="9" t="s">
        <v>816</v>
      </c>
      <c r="B788" s="9" t="s">
        <v>481</v>
      </c>
    </row>
    <row r="789" spans="1:2" x14ac:dyDescent="0.25">
      <c r="A789" s="9" t="s">
        <v>817</v>
      </c>
      <c r="B789" s="9" t="s">
        <v>481</v>
      </c>
    </row>
    <row r="790" spans="1:2" x14ac:dyDescent="0.25">
      <c r="A790" s="8" t="s">
        <v>818</v>
      </c>
      <c r="B790" s="8" t="s">
        <v>481</v>
      </c>
    </row>
    <row r="791" spans="1:2" x14ac:dyDescent="0.25">
      <c r="A791" s="8" t="s">
        <v>819</v>
      </c>
      <c r="B791" s="8" t="s">
        <v>481</v>
      </c>
    </row>
    <row r="792" spans="1:2" x14ac:dyDescent="0.25">
      <c r="A792" s="9" t="s">
        <v>820</v>
      </c>
      <c r="B792" s="9" t="s">
        <v>481</v>
      </c>
    </row>
    <row r="793" spans="1:2" x14ac:dyDescent="0.25">
      <c r="A793" s="9" t="s">
        <v>821</v>
      </c>
      <c r="B793" s="9" t="s">
        <v>481</v>
      </c>
    </row>
    <row r="794" spans="1:2" x14ac:dyDescent="0.25">
      <c r="A794" s="8" t="s">
        <v>822</v>
      </c>
      <c r="B794" s="8" t="s">
        <v>481</v>
      </c>
    </row>
    <row r="795" spans="1:2" x14ac:dyDescent="0.25">
      <c r="A795" s="8" t="s">
        <v>823</v>
      </c>
      <c r="B795" s="8" t="s">
        <v>481</v>
      </c>
    </row>
    <row r="796" spans="1:2" x14ac:dyDescent="0.25">
      <c r="A796" s="8" t="s">
        <v>824</v>
      </c>
      <c r="B796" s="8" t="s">
        <v>481</v>
      </c>
    </row>
    <row r="797" spans="1:2" x14ac:dyDescent="0.25">
      <c r="A797" s="8" t="s">
        <v>825</v>
      </c>
      <c r="B797" s="8" t="s">
        <v>481</v>
      </c>
    </row>
    <row r="798" spans="1:2" x14ac:dyDescent="0.25">
      <c r="A798" s="8" t="s">
        <v>826</v>
      </c>
      <c r="B798" s="8" t="s">
        <v>481</v>
      </c>
    </row>
    <row r="799" spans="1:2" x14ac:dyDescent="0.25">
      <c r="A799" s="8" t="s">
        <v>827</v>
      </c>
      <c r="B799" s="8" t="s">
        <v>481</v>
      </c>
    </row>
    <row r="800" spans="1:2" x14ac:dyDescent="0.25">
      <c r="A800" s="8" t="s">
        <v>828</v>
      </c>
      <c r="B800" s="8" t="s">
        <v>481</v>
      </c>
    </row>
    <row r="801" spans="1:2" x14ac:dyDescent="0.25">
      <c r="A801" s="8" t="s">
        <v>829</v>
      </c>
      <c r="B801" s="8" t="s">
        <v>481</v>
      </c>
    </row>
    <row r="802" spans="1:2" x14ac:dyDescent="0.25">
      <c r="A802" s="8" t="s">
        <v>830</v>
      </c>
      <c r="B802" s="8" t="s">
        <v>481</v>
      </c>
    </row>
    <row r="803" spans="1:2" x14ac:dyDescent="0.25">
      <c r="A803" s="8" t="s">
        <v>831</v>
      </c>
      <c r="B803" s="8" t="s">
        <v>481</v>
      </c>
    </row>
    <row r="804" spans="1:2" x14ac:dyDescent="0.25">
      <c r="A804" s="8" t="s">
        <v>832</v>
      </c>
      <c r="B804" s="8" t="s">
        <v>481</v>
      </c>
    </row>
    <row r="805" spans="1:2" x14ac:dyDescent="0.25">
      <c r="A805" s="9" t="s">
        <v>833</v>
      </c>
      <c r="B805" s="9" t="s">
        <v>481</v>
      </c>
    </row>
    <row r="806" spans="1:2" x14ac:dyDescent="0.25">
      <c r="A806" s="9" t="s">
        <v>834</v>
      </c>
      <c r="B806" s="9" t="s">
        <v>481</v>
      </c>
    </row>
    <row r="807" spans="1:2" x14ac:dyDescent="0.25">
      <c r="A807" s="9" t="s">
        <v>835</v>
      </c>
      <c r="B807" s="9" t="s">
        <v>481</v>
      </c>
    </row>
    <row r="808" spans="1:2" x14ac:dyDescent="0.25">
      <c r="A808" s="8" t="s">
        <v>836</v>
      </c>
      <c r="B808" s="8" t="s">
        <v>481</v>
      </c>
    </row>
    <row r="809" spans="1:2" x14ac:dyDescent="0.25">
      <c r="A809" s="9" t="s">
        <v>837</v>
      </c>
      <c r="B809" s="9" t="s">
        <v>481</v>
      </c>
    </row>
    <row r="810" spans="1:2" x14ac:dyDescent="0.25">
      <c r="A810" s="8" t="s">
        <v>838</v>
      </c>
      <c r="B810" s="8" t="s">
        <v>481</v>
      </c>
    </row>
    <row r="811" spans="1:2" x14ac:dyDescent="0.25">
      <c r="A811" s="8" t="s">
        <v>839</v>
      </c>
      <c r="B811" s="8" t="s">
        <v>481</v>
      </c>
    </row>
    <row r="812" spans="1:2" x14ac:dyDescent="0.25">
      <c r="A812" s="8" t="s">
        <v>840</v>
      </c>
      <c r="B812" s="8" t="s">
        <v>481</v>
      </c>
    </row>
    <row r="813" spans="1:2" x14ac:dyDescent="0.25">
      <c r="A813" s="8" t="s">
        <v>841</v>
      </c>
      <c r="B813" s="8" t="s">
        <v>481</v>
      </c>
    </row>
    <row r="814" spans="1:2" x14ac:dyDescent="0.25">
      <c r="A814" s="9" t="s">
        <v>842</v>
      </c>
      <c r="B814" s="9" t="s">
        <v>481</v>
      </c>
    </row>
    <row r="815" spans="1:2" x14ac:dyDescent="0.25">
      <c r="A815" s="9" t="s">
        <v>843</v>
      </c>
      <c r="B815" s="9" t="s">
        <v>481</v>
      </c>
    </row>
    <row r="816" spans="1:2" x14ac:dyDescent="0.25">
      <c r="A816" s="8" t="s">
        <v>844</v>
      </c>
      <c r="B816" s="8" t="s">
        <v>481</v>
      </c>
    </row>
    <row r="817" spans="1:2" x14ac:dyDescent="0.25">
      <c r="A817" s="8" t="s">
        <v>845</v>
      </c>
      <c r="B817" s="8" t="s">
        <v>481</v>
      </c>
    </row>
    <row r="818" spans="1:2" x14ac:dyDescent="0.25">
      <c r="A818" s="8" t="s">
        <v>846</v>
      </c>
      <c r="B818" s="8" t="s">
        <v>481</v>
      </c>
    </row>
    <row r="819" spans="1:2" x14ac:dyDescent="0.25">
      <c r="A819" s="8" t="s">
        <v>847</v>
      </c>
      <c r="B819" s="8" t="s">
        <v>481</v>
      </c>
    </row>
    <row r="820" spans="1:2" x14ac:dyDescent="0.25">
      <c r="A820" s="8" t="s">
        <v>848</v>
      </c>
      <c r="B820" s="8" t="s">
        <v>481</v>
      </c>
    </row>
    <row r="821" spans="1:2" x14ac:dyDescent="0.25">
      <c r="A821" s="9" t="s">
        <v>849</v>
      </c>
      <c r="B821" s="9" t="s">
        <v>481</v>
      </c>
    </row>
    <row r="822" spans="1:2" x14ac:dyDescent="0.25">
      <c r="A822" s="8" t="s">
        <v>850</v>
      </c>
      <c r="B822" s="8" t="s">
        <v>481</v>
      </c>
    </row>
    <row r="823" spans="1:2" x14ac:dyDescent="0.25">
      <c r="A823" s="9" t="s">
        <v>851</v>
      </c>
      <c r="B823" s="9" t="s">
        <v>481</v>
      </c>
    </row>
    <row r="824" spans="1:2" x14ac:dyDescent="0.25">
      <c r="A824" s="8" t="s">
        <v>852</v>
      </c>
      <c r="B824" s="8" t="s">
        <v>481</v>
      </c>
    </row>
    <row r="825" spans="1:2" x14ac:dyDescent="0.25">
      <c r="A825" s="8" t="s">
        <v>853</v>
      </c>
      <c r="B825" s="8" t="s">
        <v>481</v>
      </c>
    </row>
    <row r="826" spans="1:2" x14ac:dyDescent="0.25">
      <c r="A826" s="8" t="s">
        <v>854</v>
      </c>
      <c r="B826" s="8" t="s">
        <v>490</v>
      </c>
    </row>
    <row r="827" spans="1:2" x14ac:dyDescent="0.25">
      <c r="A827" s="9" t="s">
        <v>855</v>
      </c>
      <c r="B827" s="9" t="s">
        <v>493</v>
      </c>
    </row>
    <row r="828" spans="1:2" x14ac:dyDescent="0.25">
      <c r="A828" s="8" t="s">
        <v>856</v>
      </c>
      <c r="B828" s="8" t="s">
        <v>493</v>
      </c>
    </row>
    <row r="829" spans="1:2" x14ac:dyDescent="0.25">
      <c r="A829" s="8" t="s">
        <v>857</v>
      </c>
      <c r="B829" s="8" t="s">
        <v>493</v>
      </c>
    </row>
    <row r="830" spans="1:2" x14ac:dyDescent="0.25">
      <c r="A830" s="8" t="s">
        <v>858</v>
      </c>
      <c r="B830" s="8" t="s">
        <v>493</v>
      </c>
    </row>
    <row r="831" spans="1:2" x14ac:dyDescent="0.25">
      <c r="A831" s="9" t="s">
        <v>859</v>
      </c>
      <c r="B831" s="9" t="s">
        <v>493</v>
      </c>
    </row>
    <row r="832" spans="1:2" x14ac:dyDescent="0.25">
      <c r="A832" s="9" t="s">
        <v>860</v>
      </c>
      <c r="B832" s="9" t="s">
        <v>493</v>
      </c>
    </row>
    <row r="833" spans="1:2" x14ac:dyDescent="0.25">
      <c r="A833" s="8" t="s">
        <v>861</v>
      </c>
      <c r="B833" s="8" t="s">
        <v>493</v>
      </c>
    </row>
    <row r="834" spans="1:2" x14ac:dyDescent="0.25">
      <c r="A834" s="8" t="s">
        <v>862</v>
      </c>
      <c r="B834" s="8" t="s">
        <v>493</v>
      </c>
    </row>
    <row r="835" spans="1:2" x14ac:dyDescent="0.25">
      <c r="A835" s="9" t="s">
        <v>863</v>
      </c>
      <c r="B835" s="9" t="s">
        <v>490</v>
      </c>
    </row>
    <row r="836" spans="1:2" x14ac:dyDescent="0.25">
      <c r="A836" s="9" t="s">
        <v>864</v>
      </c>
      <c r="B836" s="9" t="s">
        <v>490</v>
      </c>
    </row>
    <row r="837" spans="1:2" x14ac:dyDescent="0.25">
      <c r="A837" s="9" t="s">
        <v>865</v>
      </c>
      <c r="B837" s="9" t="s">
        <v>490</v>
      </c>
    </row>
    <row r="838" spans="1:2" x14ac:dyDescent="0.25">
      <c r="A838" s="9" t="s">
        <v>866</v>
      </c>
      <c r="B838" s="9" t="s">
        <v>490</v>
      </c>
    </row>
    <row r="839" spans="1:2" x14ac:dyDescent="0.25">
      <c r="A839" s="8" t="s">
        <v>867</v>
      </c>
      <c r="B839" s="8" t="s">
        <v>490</v>
      </c>
    </row>
    <row r="840" spans="1:2" x14ac:dyDescent="0.25">
      <c r="A840" s="9" t="s">
        <v>868</v>
      </c>
      <c r="B840" s="9" t="s">
        <v>493</v>
      </c>
    </row>
    <row r="841" spans="1:2" x14ac:dyDescent="0.25">
      <c r="A841" s="8" t="s">
        <v>869</v>
      </c>
      <c r="B841" s="8" t="s">
        <v>493</v>
      </c>
    </row>
    <row r="842" spans="1:2" x14ac:dyDescent="0.25">
      <c r="A842" s="8" t="s">
        <v>870</v>
      </c>
      <c r="B842" s="8" t="s">
        <v>490</v>
      </c>
    </row>
    <row r="843" spans="1:2" x14ac:dyDescent="0.25">
      <c r="A843" s="9" t="s">
        <v>871</v>
      </c>
      <c r="B843" s="9" t="s">
        <v>493</v>
      </c>
    </row>
    <row r="844" spans="1:2" x14ac:dyDescent="0.25">
      <c r="A844" s="8" t="s">
        <v>872</v>
      </c>
      <c r="B844" s="8" t="s">
        <v>493</v>
      </c>
    </row>
    <row r="845" spans="1:2" x14ac:dyDescent="0.25">
      <c r="A845" s="8" t="s">
        <v>873</v>
      </c>
      <c r="B845" s="8" t="s">
        <v>493</v>
      </c>
    </row>
    <row r="846" spans="1:2" x14ac:dyDescent="0.25">
      <c r="A846" s="8" t="s">
        <v>874</v>
      </c>
      <c r="B846" s="8" t="s">
        <v>493</v>
      </c>
    </row>
    <row r="847" spans="1:2" x14ac:dyDescent="0.25">
      <c r="A847" s="8" t="s">
        <v>875</v>
      </c>
      <c r="B847" s="8" t="s">
        <v>493</v>
      </c>
    </row>
    <row r="848" spans="1:2" x14ac:dyDescent="0.25">
      <c r="A848" s="9" t="s">
        <v>876</v>
      </c>
      <c r="B848" s="9" t="s">
        <v>493</v>
      </c>
    </row>
    <row r="849" spans="1:2" x14ac:dyDescent="0.25">
      <c r="A849" s="9" t="s">
        <v>877</v>
      </c>
      <c r="B849" s="9" t="s">
        <v>493</v>
      </c>
    </row>
    <row r="850" spans="1:2" x14ac:dyDescent="0.25">
      <c r="A850" s="8" t="s">
        <v>878</v>
      </c>
      <c r="B850" s="8" t="s">
        <v>493</v>
      </c>
    </row>
    <row r="851" spans="1:2" x14ac:dyDescent="0.25">
      <c r="A851" s="9" t="s">
        <v>879</v>
      </c>
      <c r="B851" s="9" t="s">
        <v>490</v>
      </c>
    </row>
    <row r="852" spans="1:2" x14ac:dyDescent="0.25">
      <c r="A852" s="9" t="s">
        <v>880</v>
      </c>
      <c r="B852" s="9" t="s">
        <v>493</v>
      </c>
    </row>
    <row r="853" spans="1:2" x14ac:dyDescent="0.25">
      <c r="A853" s="8" t="s">
        <v>881</v>
      </c>
      <c r="B853" s="8" t="s">
        <v>493</v>
      </c>
    </row>
    <row r="854" spans="1:2" x14ac:dyDescent="0.25">
      <c r="A854" s="8" t="s">
        <v>882</v>
      </c>
      <c r="B854" s="8" t="s">
        <v>490</v>
      </c>
    </row>
    <row r="855" spans="1:2" x14ac:dyDescent="0.25">
      <c r="A855" s="9" t="s">
        <v>883</v>
      </c>
      <c r="B855" s="9" t="s">
        <v>493</v>
      </c>
    </row>
    <row r="856" spans="1:2" x14ac:dyDescent="0.25">
      <c r="A856" s="8" t="s">
        <v>884</v>
      </c>
      <c r="B856" s="8" t="s">
        <v>493</v>
      </c>
    </row>
    <row r="857" spans="1:2" x14ac:dyDescent="0.25">
      <c r="A857" s="8" t="s">
        <v>885</v>
      </c>
      <c r="B857" s="8" t="s">
        <v>490</v>
      </c>
    </row>
    <row r="858" spans="1:2" x14ac:dyDescent="0.25">
      <c r="A858" s="9" t="s">
        <v>886</v>
      </c>
      <c r="B858" s="9" t="s">
        <v>490</v>
      </c>
    </row>
    <row r="859" spans="1:2" x14ac:dyDescent="0.25">
      <c r="A859" s="9" t="s">
        <v>887</v>
      </c>
      <c r="B859" s="9" t="s">
        <v>490</v>
      </c>
    </row>
    <row r="860" spans="1:2" x14ac:dyDescent="0.25">
      <c r="A860" s="9" t="s">
        <v>888</v>
      </c>
      <c r="B860" s="9" t="s">
        <v>493</v>
      </c>
    </row>
    <row r="861" spans="1:2" x14ac:dyDescent="0.25">
      <c r="A861" s="9" t="s">
        <v>889</v>
      </c>
      <c r="B861" s="9" t="s">
        <v>481</v>
      </c>
    </row>
    <row r="862" spans="1:2" x14ac:dyDescent="0.25">
      <c r="A862" s="8" t="s">
        <v>890</v>
      </c>
      <c r="B862" s="8" t="s">
        <v>481</v>
      </c>
    </row>
    <row r="863" spans="1:2" x14ac:dyDescent="0.25">
      <c r="A863" s="8" t="s">
        <v>891</v>
      </c>
      <c r="B863" s="8" t="s">
        <v>493</v>
      </c>
    </row>
    <row r="864" spans="1:2" x14ac:dyDescent="0.25">
      <c r="A864" s="9" t="s">
        <v>892</v>
      </c>
      <c r="B864" s="9" t="s">
        <v>493</v>
      </c>
    </row>
    <row r="865" spans="1:2" x14ac:dyDescent="0.25">
      <c r="A865" s="8" t="s">
        <v>893</v>
      </c>
      <c r="B865" s="8" t="s">
        <v>493</v>
      </c>
    </row>
    <row r="866" spans="1:2" x14ac:dyDescent="0.25">
      <c r="A866" s="8" t="s">
        <v>894</v>
      </c>
      <c r="B866" s="8" t="s">
        <v>493</v>
      </c>
    </row>
    <row r="867" spans="1:2" x14ac:dyDescent="0.25">
      <c r="A867" s="8" t="s">
        <v>895</v>
      </c>
      <c r="B867" s="8" t="s">
        <v>493</v>
      </c>
    </row>
    <row r="868" spans="1:2" x14ac:dyDescent="0.25">
      <c r="A868" s="8" t="s">
        <v>896</v>
      </c>
      <c r="B868" s="8" t="s">
        <v>493</v>
      </c>
    </row>
    <row r="869" spans="1:2" x14ac:dyDescent="0.25">
      <c r="A869" s="9" t="s">
        <v>897</v>
      </c>
      <c r="B869" s="9" t="s">
        <v>493</v>
      </c>
    </row>
    <row r="870" spans="1:2" x14ac:dyDescent="0.25">
      <c r="A870" s="8" t="s">
        <v>898</v>
      </c>
      <c r="B870" s="8" t="s">
        <v>493</v>
      </c>
    </row>
    <row r="871" spans="1:2" x14ac:dyDescent="0.25">
      <c r="A871" s="8" t="s">
        <v>899</v>
      </c>
      <c r="B871" s="8" t="s">
        <v>493</v>
      </c>
    </row>
    <row r="872" spans="1:2" x14ac:dyDescent="0.25">
      <c r="A872" s="8" t="s">
        <v>900</v>
      </c>
      <c r="B872" s="8" t="s">
        <v>493</v>
      </c>
    </row>
    <row r="873" spans="1:2" x14ac:dyDescent="0.25">
      <c r="A873" s="10" t="s">
        <v>901</v>
      </c>
      <c r="B873" s="8" t="s">
        <v>481</v>
      </c>
    </row>
    <row r="874" spans="1:2" x14ac:dyDescent="0.25">
      <c r="A874" s="9" t="s">
        <v>902</v>
      </c>
      <c r="B874" s="9" t="s">
        <v>481</v>
      </c>
    </row>
    <row r="875" spans="1:2" x14ac:dyDescent="0.25">
      <c r="A875" s="9" t="s">
        <v>903</v>
      </c>
      <c r="B875" s="9" t="s">
        <v>481</v>
      </c>
    </row>
    <row r="876" spans="1:2" x14ac:dyDescent="0.25">
      <c r="A876" s="9" t="s">
        <v>904</v>
      </c>
      <c r="B876" s="9" t="s">
        <v>481</v>
      </c>
    </row>
    <row r="877" spans="1:2" x14ac:dyDescent="0.25">
      <c r="A877" s="9" t="s">
        <v>905</v>
      </c>
      <c r="B877" s="9" t="s">
        <v>481</v>
      </c>
    </row>
    <row r="878" spans="1:2" x14ac:dyDescent="0.25">
      <c r="A878" s="9" t="s">
        <v>906</v>
      </c>
      <c r="B878" s="9" t="s">
        <v>481</v>
      </c>
    </row>
    <row r="879" spans="1:2" x14ac:dyDescent="0.25">
      <c r="A879" s="9" t="s">
        <v>907</v>
      </c>
      <c r="B879" s="9" t="s">
        <v>481</v>
      </c>
    </row>
    <row r="880" spans="1:2" x14ac:dyDescent="0.25">
      <c r="A880" s="8" t="s">
        <v>908</v>
      </c>
      <c r="B880" s="8" t="s">
        <v>481</v>
      </c>
    </row>
    <row r="881" spans="1:2" x14ac:dyDescent="0.25">
      <c r="A881" s="9" t="s">
        <v>909</v>
      </c>
      <c r="B881" s="9" t="s">
        <v>481</v>
      </c>
    </row>
    <row r="882" spans="1:2" x14ac:dyDescent="0.25">
      <c r="A882" s="8" t="s">
        <v>910</v>
      </c>
      <c r="B882" s="8" t="s">
        <v>481</v>
      </c>
    </row>
    <row r="883" spans="1:2" x14ac:dyDescent="0.25">
      <c r="A883" s="9" t="s">
        <v>911</v>
      </c>
      <c r="B883" s="9" t="s">
        <v>481</v>
      </c>
    </row>
    <row r="884" spans="1:2" x14ac:dyDescent="0.25">
      <c r="A884" s="8" t="s">
        <v>912</v>
      </c>
      <c r="B884" s="8" t="s">
        <v>481</v>
      </c>
    </row>
    <row r="885" spans="1:2" x14ac:dyDescent="0.25">
      <c r="A885" s="9" t="s">
        <v>913</v>
      </c>
      <c r="B885" s="9" t="s">
        <v>481</v>
      </c>
    </row>
    <row r="886" spans="1:2" x14ac:dyDescent="0.25">
      <c r="A886" s="9" t="s">
        <v>914</v>
      </c>
      <c r="B886" s="9" t="s">
        <v>481</v>
      </c>
    </row>
    <row r="887" spans="1:2" x14ac:dyDescent="0.25">
      <c r="A887" s="8" t="s">
        <v>915</v>
      </c>
      <c r="B887" s="8" t="s">
        <v>481</v>
      </c>
    </row>
    <row r="888" spans="1:2" x14ac:dyDescent="0.25">
      <c r="A888" s="8" t="s">
        <v>916</v>
      </c>
      <c r="B888" s="8" t="s">
        <v>481</v>
      </c>
    </row>
    <row r="889" spans="1:2" x14ac:dyDescent="0.25">
      <c r="A889" s="9" t="s">
        <v>917</v>
      </c>
      <c r="B889" s="9" t="s">
        <v>481</v>
      </c>
    </row>
    <row r="890" spans="1:2" x14ac:dyDescent="0.25">
      <c r="A890" s="8" t="s">
        <v>918</v>
      </c>
      <c r="B890" s="8" t="s">
        <v>481</v>
      </c>
    </row>
    <row r="891" spans="1:2" x14ac:dyDescent="0.25">
      <c r="A891" s="8" t="s">
        <v>919</v>
      </c>
      <c r="B891" s="8" t="s">
        <v>481</v>
      </c>
    </row>
    <row r="892" spans="1:2" x14ac:dyDescent="0.25">
      <c r="A892" s="8" t="s">
        <v>920</v>
      </c>
      <c r="B892" s="8" t="s">
        <v>481</v>
      </c>
    </row>
    <row r="893" spans="1:2" x14ac:dyDescent="0.25">
      <c r="A893" s="9" t="s">
        <v>921</v>
      </c>
      <c r="B893" s="9" t="s">
        <v>481</v>
      </c>
    </row>
    <row r="894" spans="1:2" x14ac:dyDescent="0.25">
      <c r="A894" s="8" t="s">
        <v>922</v>
      </c>
      <c r="B894" s="8" t="s">
        <v>481</v>
      </c>
    </row>
    <row r="895" spans="1:2" x14ac:dyDescent="0.25">
      <c r="A895" s="9" t="s">
        <v>923</v>
      </c>
      <c r="B895" s="9" t="s">
        <v>481</v>
      </c>
    </row>
    <row r="896" spans="1:2" x14ac:dyDescent="0.25">
      <c r="A896" s="9" t="s">
        <v>924</v>
      </c>
      <c r="B896" s="9" t="s">
        <v>481</v>
      </c>
    </row>
    <row r="897" spans="1:2" x14ac:dyDescent="0.25">
      <c r="A897" s="8" t="s">
        <v>925</v>
      </c>
      <c r="B897" s="8" t="s">
        <v>481</v>
      </c>
    </row>
    <row r="898" spans="1:2" x14ac:dyDescent="0.25">
      <c r="A898" s="8" t="s">
        <v>926</v>
      </c>
      <c r="B898" s="8" t="s">
        <v>481</v>
      </c>
    </row>
    <row r="899" spans="1:2" x14ac:dyDescent="0.25">
      <c r="A899" s="8" t="s">
        <v>927</v>
      </c>
      <c r="B899" s="8" t="s">
        <v>481</v>
      </c>
    </row>
    <row r="900" spans="1:2" x14ac:dyDescent="0.25">
      <c r="A900" s="8" t="s">
        <v>928</v>
      </c>
      <c r="B900" s="8" t="s">
        <v>481</v>
      </c>
    </row>
    <row r="901" spans="1:2" x14ac:dyDescent="0.25">
      <c r="A901" s="8" t="s">
        <v>929</v>
      </c>
      <c r="B901" s="8" t="s">
        <v>481</v>
      </c>
    </row>
    <row r="902" spans="1:2" x14ac:dyDescent="0.25">
      <c r="A902" s="9" t="s">
        <v>930</v>
      </c>
      <c r="B902" s="9" t="s">
        <v>481</v>
      </c>
    </row>
    <row r="903" spans="1:2" x14ac:dyDescent="0.25">
      <c r="A903" s="9" t="s">
        <v>931</v>
      </c>
      <c r="B903" s="9" t="s">
        <v>481</v>
      </c>
    </row>
    <row r="904" spans="1:2" x14ac:dyDescent="0.25">
      <c r="A904" s="8" t="s">
        <v>932</v>
      </c>
      <c r="B904" s="8" t="s">
        <v>481</v>
      </c>
    </row>
    <row r="905" spans="1:2" x14ac:dyDescent="0.25">
      <c r="A905" s="8" t="s">
        <v>933</v>
      </c>
      <c r="B905" s="8" t="s">
        <v>481</v>
      </c>
    </row>
    <row r="906" spans="1:2" x14ac:dyDescent="0.25">
      <c r="A906" s="9" t="s">
        <v>934</v>
      </c>
      <c r="B906" s="9" t="s">
        <v>481</v>
      </c>
    </row>
    <row r="907" spans="1:2" x14ac:dyDescent="0.25">
      <c r="A907" s="8" t="s">
        <v>935</v>
      </c>
      <c r="B907" s="8" t="s">
        <v>481</v>
      </c>
    </row>
    <row r="908" spans="1:2" x14ac:dyDescent="0.25">
      <c r="A908" s="8" t="s">
        <v>936</v>
      </c>
      <c r="B908" s="8" t="s">
        <v>481</v>
      </c>
    </row>
    <row r="909" spans="1:2" x14ac:dyDescent="0.25">
      <c r="A909" s="8" t="s">
        <v>937</v>
      </c>
      <c r="B909" s="8" t="s">
        <v>481</v>
      </c>
    </row>
    <row r="910" spans="1:2" x14ac:dyDescent="0.25">
      <c r="A910" s="8" t="s">
        <v>938</v>
      </c>
      <c r="B910" s="8" t="s">
        <v>481</v>
      </c>
    </row>
    <row r="911" spans="1:2" x14ac:dyDescent="0.25">
      <c r="A911" s="8" t="s">
        <v>939</v>
      </c>
      <c r="B911" s="8" t="s">
        <v>481</v>
      </c>
    </row>
    <row r="912" spans="1:2" x14ac:dyDescent="0.25">
      <c r="A912" s="8" t="s">
        <v>940</v>
      </c>
      <c r="B912" s="8" t="s">
        <v>481</v>
      </c>
    </row>
    <row r="913" spans="1:2" x14ac:dyDescent="0.25">
      <c r="A913" s="9" t="s">
        <v>941</v>
      </c>
      <c r="B913" s="9" t="s">
        <v>481</v>
      </c>
    </row>
    <row r="914" spans="1:2" x14ac:dyDescent="0.25">
      <c r="A914" s="8" t="s">
        <v>942</v>
      </c>
      <c r="B914" s="8" t="s">
        <v>481</v>
      </c>
    </row>
    <row r="915" spans="1:2" x14ac:dyDescent="0.25">
      <c r="A915" s="8" t="s">
        <v>943</v>
      </c>
      <c r="B915" s="8" t="s">
        <v>481</v>
      </c>
    </row>
    <row r="916" spans="1:2" x14ac:dyDescent="0.25">
      <c r="A916" s="8" t="s">
        <v>944</v>
      </c>
      <c r="B916" s="8" t="s">
        <v>481</v>
      </c>
    </row>
    <row r="917" spans="1:2" x14ac:dyDescent="0.25">
      <c r="A917" s="8" t="s">
        <v>945</v>
      </c>
      <c r="B917" s="8" t="s">
        <v>481</v>
      </c>
    </row>
    <row r="918" spans="1:2" x14ac:dyDescent="0.25">
      <c r="A918" s="9" t="s">
        <v>946</v>
      </c>
      <c r="B918" s="9" t="s">
        <v>481</v>
      </c>
    </row>
    <row r="919" spans="1:2" x14ac:dyDescent="0.25">
      <c r="A919" s="9" t="s">
        <v>947</v>
      </c>
      <c r="B919" s="9" t="s">
        <v>481</v>
      </c>
    </row>
    <row r="920" spans="1:2" x14ac:dyDescent="0.25">
      <c r="A920" s="9" t="s">
        <v>948</v>
      </c>
      <c r="B920" s="9" t="s">
        <v>481</v>
      </c>
    </row>
    <row r="921" spans="1:2" x14ac:dyDescent="0.25">
      <c r="A921" s="8" t="s">
        <v>949</v>
      </c>
      <c r="B921" s="8" t="s">
        <v>490</v>
      </c>
    </row>
    <row r="922" spans="1:2" x14ac:dyDescent="0.25">
      <c r="A922" s="8" t="s">
        <v>950</v>
      </c>
      <c r="B922" s="8" t="s">
        <v>490</v>
      </c>
    </row>
    <row r="923" spans="1:2" x14ac:dyDescent="0.25">
      <c r="A923" s="9" t="s">
        <v>951</v>
      </c>
      <c r="B923" s="9" t="s">
        <v>490</v>
      </c>
    </row>
    <row r="924" spans="1:2" x14ac:dyDescent="0.25">
      <c r="A924" s="9" t="s">
        <v>952</v>
      </c>
      <c r="B924" s="9" t="s">
        <v>490</v>
      </c>
    </row>
    <row r="925" spans="1:2" x14ac:dyDescent="0.25">
      <c r="A925" s="8" t="s">
        <v>953</v>
      </c>
      <c r="B925" s="8" t="s">
        <v>490</v>
      </c>
    </row>
    <row r="926" spans="1:2" x14ac:dyDescent="0.25">
      <c r="A926" s="9" t="s">
        <v>954</v>
      </c>
      <c r="B926" s="9" t="s">
        <v>490</v>
      </c>
    </row>
    <row r="927" spans="1:2" x14ac:dyDescent="0.25">
      <c r="A927" s="9" t="s">
        <v>955</v>
      </c>
      <c r="B927" s="9" t="s">
        <v>490</v>
      </c>
    </row>
    <row r="928" spans="1:2" x14ac:dyDescent="0.25">
      <c r="A928" s="8" t="s">
        <v>956</v>
      </c>
      <c r="B928" s="8" t="s">
        <v>490</v>
      </c>
    </row>
    <row r="929" spans="1:2" x14ac:dyDescent="0.25">
      <c r="A929" s="8" t="s">
        <v>957</v>
      </c>
      <c r="B929" s="8" t="s">
        <v>490</v>
      </c>
    </row>
    <row r="930" spans="1:2" x14ac:dyDescent="0.25">
      <c r="A930" s="8" t="s">
        <v>958</v>
      </c>
      <c r="B930" s="8" t="s">
        <v>490</v>
      </c>
    </row>
    <row r="931" spans="1:2" x14ac:dyDescent="0.25">
      <c r="A931" s="8" t="s">
        <v>959</v>
      </c>
      <c r="B931" s="8" t="s">
        <v>490</v>
      </c>
    </row>
    <row r="932" spans="1:2" x14ac:dyDescent="0.25">
      <c r="A932" s="8" t="s">
        <v>960</v>
      </c>
      <c r="B932" s="8" t="s">
        <v>490</v>
      </c>
    </row>
    <row r="933" spans="1:2" x14ac:dyDescent="0.25">
      <c r="A933" s="9" t="s">
        <v>961</v>
      </c>
      <c r="B933" s="9" t="s">
        <v>490</v>
      </c>
    </row>
    <row r="934" spans="1:2" x14ac:dyDescent="0.25">
      <c r="A934" s="8" t="s">
        <v>962</v>
      </c>
      <c r="B934" s="8" t="s">
        <v>490</v>
      </c>
    </row>
    <row r="935" spans="1:2" x14ac:dyDescent="0.25">
      <c r="A935" s="8" t="s">
        <v>963</v>
      </c>
      <c r="B935" s="8" t="s">
        <v>490</v>
      </c>
    </row>
    <row r="936" spans="1:2" x14ac:dyDescent="0.25">
      <c r="A936" s="8" t="s">
        <v>964</v>
      </c>
      <c r="B936" s="8" t="s">
        <v>490</v>
      </c>
    </row>
    <row r="937" spans="1:2" x14ac:dyDescent="0.25">
      <c r="A937" s="8" t="s">
        <v>965</v>
      </c>
      <c r="B937" s="8" t="s">
        <v>490</v>
      </c>
    </row>
    <row r="938" spans="1:2" x14ac:dyDescent="0.25">
      <c r="A938" s="9" t="s">
        <v>966</v>
      </c>
      <c r="B938" s="9" t="s">
        <v>490</v>
      </c>
    </row>
    <row r="939" spans="1:2" x14ac:dyDescent="0.25">
      <c r="A939" s="8" t="s">
        <v>967</v>
      </c>
      <c r="B939" s="8" t="s">
        <v>490</v>
      </c>
    </row>
    <row r="940" spans="1:2" x14ac:dyDescent="0.25">
      <c r="A940" s="8" t="s">
        <v>968</v>
      </c>
      <c r="B940" s="8" t="s">
        <v>490</v>
      </c>
    </row>
    <row r="941" spans="1:2" x14ac:dyDescent="0.25">
      <c r="A941" s="8" t="s">
        <v>969</v>
      </c>
      <c r="B941" s="8" t="s">
        <v>490</v>
      </c>
    </row>
    <row r="942" spans="1:2" x14ac:dyDescent="0.25">
      <c r="A942" s="8" t="s">
        <v>970</v>
      </c>
      <c r="B942" s="8" t="s">
        <v>490</v>
      </c>
    </row>
    <row r="943" spans="1:2" x14ac:dyDescent="0.25">
      <c r="A943" s="8" t="s">
        <v>971</v>
      </c>
      <c r="B943" s="8" t="s">
        <v>972</v>
      </c>
    </row>
    <row r="944" spans="1:2" x14ac:dyDescent="0.25">
      <c r="A944" s="9" t="s">
        <v>973</v>
      </c>
      <c r="B944" s="9" t="s">
        <v>481</v>
      </c>
    </row>
    <row r="945" spans="1:2" x14ac:dyDescent="0.25">
      <c r="A945" s="8" t="s">
        <v>974</v>
      </c>
      <c r="B945" s="8" t="s">
        <v>481</v>
      </c>
    </row>
    <row r="946" spans="1:2" x14ac:dyDescent="0.25">
      <c r="A946" s="9" t="s">
        <v>975</v>
      </c>
      <c r="B946" s="9" t="s">
        <v>481</v>
      </c>
    </row>
    <row r="947" spans="1:2" x14ac:dyDescent="0.25">
      <c r="A947" s="8" t="s">
        <v>976</v>
      </c>
      <c r="B947" s="8" t="s">
        <v>481</v>
      </c>
    </row>
    <row r="948" spans="1:2" x14ac:dyDescent="0.25">
      <c r="A948" s="8" t="s">
        <v>977</v>
      </c>
      <c r="B948" s="8" t="s">
        <v>481</v>
      </c>
    </row>
    <row r="949" spans="1:2" x14ac:dyDescent="0.25">
      <c r="A949" s="8" t="s">
        <v>978</v>
      </c>
      <c r="B949" s="8" t="s">
        <v>481</v>
      </c>
    </row>
    <row r="950" spans="1:2" x14ac:dyDescent="0.25">
      <c r="A950" s="9" t="s">
        <v>979</v>
      </c>
      <c r="B950" s="9" t="s">
        <v>481</v>
      </c>
    </row>
    <row r="951" spans="1:2" x14ac:dyDescent="0.25">
      <c r="A951" s="8" t="s">
        <v>980</v>
      </c>
      <c r="B951" s="8" t="s">
        <v>481</v>
      </c>
    </row>
    <row r="952" spans="1:2" x14ac:dyDescent="0.25">
      <c r="A952" s="9" t="s">
        <v>981</v>
      </c>
      <c r="B952" s="9" t="s">
        <v>481</v>
      </c>
    </row>
    <row r="953" spans="1:2" x14ac:dyDescent="0.25">
      <c r="A953" s="9" t="s">
        <v>982</v>
      </c>
      <c r="B953" s="9" t="s">
        <v>481</v>
      </c>
    </row>
    <row r="954" spans="1:2" x14ac:dyDescent="0.25">
      <c r="A954" s="8" t="s">
        <v>984</v>
      </c>
      <c r="B954" s="8" t="s">
        <v>481</v>
      </c>
    </row>
    <row r="955" spans="1:2" x14ac:dyDescent="0.25">
      <c r="A955" s="9" t="s">
        <v>985</v>
      </c>
      <c r="B955" s="9" t="s">
        <v>481</v>
      </c>
    </row>
    <row r="956" spans="1:2" x14ac:dyDescent="0.25">
      <c r="A956" s="8" t="s">
        <v>986</v>
      </c>
      <c r="B956" s="8" t="s">
        <v>481</v>
      </c>
    </row>
    <row r="957" spans="1:2" x14ac:dyDescent="0.25">
      <c r="A957" s="8" t="s">
        <v>987</v>
      </c>
      <c r="B957" s="8" t="s">
        <v>481</v>
      </c>
    </row>
    <row r="958" spans="1:2" x14ac:dyDescent="0.25">
      <c r="A958" s="8" t="s">
        <v>988</v>
      </c>
      <c r="B958" s="8" t="s">
        <v>481</v>
      </c>
    </row>
    <row r="959" spans="1:2" x14ac:dyDescent="0.25">
      <c r="A959" s="8" t="s">
        <v>989</v>
      </c>
      <c r="B959" s="8" t="s">
        <v>481</v>
      </c>
    </row>
    <row r="960" spans="1:2" x14ac:dyDescent="0.25">
      <c r="A960" s="8" t="s">
        <v>990</v>
      </c>
      <c r="B960" s="8" t="s">
        <v>481</v>
      </c>
    </row>
    <row r="961" spans="1:2" x14ac:dyDescent="0.25">
      <c r="A961" s="8" t="s">
        <v>991</v>
      </c>
      <c r="B961" s="8" t="s">
        <v>481</v>
      </c>
    </row>
    <row r="962" spans="1:2" x14ac:dyDescent="0.25">
      <c r="A962" s="9" t="s">
        <v>992</v>
      </c>
      <c r="B962" s="9" t="s">
        <v>481</v>
      </c>
    </row>
    <row r="963" spans="1:2" x14ac:dyDescent="0.25">
      <c r="A963" s="8" t="s">
        <v>993</v>
      </c>
      <c r="B963" s="8" t="s">
        <v>481</v>
      </c>
    </row>
    <row r="964" spans="1:2" x14ac:dyDescent="0.25">
      <c r="A964" s="8" t="s">
        <v>994</v>
      </c>
      <c r="B964" s="8" t="s">
        <v>481</v>
      </c>
    </row>
    <row r="965" spans="1:2" x14ac:dyDescent="0.25">
      <c r="A965" s="8" t="s">
        <v>995</v>
      </c>
      <c r="B965" s="8" t="s">
        <v>493</v>
      </c>
    </row>
    <row r="966" spans="1:2" x14ac:dyDescent="0.25">
      <c r="A966" s="9" t="s">
        <v>996</v>
      </c>
      <c r="B966" s="9" t="s">
        <v>490</v>
      </c>
    </row>
    <row r="967" spans="1:2" x14ac:dyDescent="0.25">
      <c r="A967" s="8" t="s">
        <v>997</v>
      </c>
      <c r="B967" s="8" t="s">
        <v>490</v>
      </c>
    </row>
    <row r="968" spans="1:2" x14ac:dyDescent="0.25">
      <c r="A968" s="8" t="s">
        <v>998</v>
      </c>
      <c r="B968" s="8" t="s">
        <v>490</v>
      </c>
    </row>
    <row r="969" spans="1:2" x14ac:dyDescent="0.25">
      <c r="A969" s="9" t="s">
        <v>999</v>
      </c>
      <c r="B969" s="9" t="s">
        <v>490</v>
      </c>
    </row>
    <row r="970" spans="1:2" x14ac:dyDescent="0.25">
      <c r="A970" s="9" t="s">
        <v>1000</v>
      </c>
      <c r="B970" s="9" t="s">
        <v>490</v>
      </c>
    </row>
    <row r="971" spans="1:2" x14ac:dyDescent="0.25">
      <c r="A971" s="9" t="s">
        <v>1001</v>
      </c>
      <c r="B971" s="9" t="s">
        <v>490</v>
      </c>
    </row>
    <row r="972" spans="1:2" x14ac:dyDescent="0.25">
      <c r="A972" s="9" t="s">
        <v>1002</v>
      </c>
      <c r="B972" s="9" t="s">
        <v>490</v>
      </c>
    </row>
    <row r="973" spans="1:2" x14ac:dyDescent="0.25">
      <c r="A973" s="9" t="s">
        <v>1003</v>
      </c>
      <c r="B973" s="9" t="s">
        <v>490</v>
      </c>
    </row>
    <row r="974" spans="1:2" x14ac:dyDescent="0.25">
      <c r="A974" s="8" t="s">
        <v>1004</v>
      </c>
      <c r="B974" s="8" t="s">
        <v>490</v>
      </c>
    </row>
    <row r="975" spans="1:2" x14ac:dyDescent="0.25">
      <c r="A975" s="8" t="s">
        <v>1005</v>
      </c>
      <c r="B975" s="8" t="s">
        <v>490</v>
      </c>
    </row>
    <row r="976" spans="1:2" x14ac:dyDescent="0.25">
      <c r="A976" s="9" t="s">
        <v>1006</v>
      </c>
      <c r="B976" s="9" t="s">
        <v>490</v>
      </c>
    </row>
    <row r="977" spans="1:2" x14ac:dyDescent="0.25">
      <c r="A977" s="8" t="s">
        <v>1007</v>
      </c>
      <c r="B977" s="8" t="s">
        <v>490</v>
      </c>
    </row>
    <row r="978" spans="1:2" x14ac:dyDescent="0.25">
      <c r="A978" s="8" t="s">
        <v>1008</v>
      </c>
      <c r="B978" s="8" t="s">
        <v>490</v>
      </c>
    </row>
    <row r="979" spans="1:2" x14ac:dyDescent="0.25">
      <c r="A979" s="8" t="s">
        <v>1009</v>
      </c>
      <c r="B979" s="8" t="s">
        <v>490</v>
      </c>
    </row>
    <row r="980" spans="1:2" x14ac:dyDescent="0.25">
      <c r="A980" s="9" t="s">
        <v>1010</v>
      </c>
      <c r="B980" s="9" t="s">
        <v>490</v>
      </c>
    </row>
    <row r="981" spans="1:2" x14ac:dyDescent="0.25">
      <c r="A981" s="9" t="s">
        <v>1011</v>
      </c>
      <c r="B981" s="9" t="s">
        <v>490</v>
      </c>
    </row>
    <row r="982" spans="1:2" x14ac:dyDescent="0.25">
      <c r="A982" s="8" t="s">
        <v>1012</v>
      </c>
      <c r="B982" s="8" t="s">
        <v>490</v>
      </c>
    </row>
    <row r="983" spans="1:2" x14ac:dyDescent="0.25">
      <c r="A983" s="9" t="s">
        <v>1013</v>
      </c>
      <c r="B983" s="9" t="s">
        <v>490</v>
      </c>
    </row>
    <row r="984" spans="1:2" x14ac:dyDescent="0.25">
      <c r="A984" s="8" t="s">
        <v>1014</v>
      </c>
      <c r="B984" s="8" t="s">
        <v>490</v>
      </c>
    </row>
    <row r="985" spans="1:2" x14ac:dyDescent="0.25">
      <c r="A985" s="8" t="s">
        <v>1015</v>
      </c>
      <c r="B985" s="8" t="s">
        <v>490</v>
      </c>
    </row>
    <row r="986" spans="1:2" x14ac:dyDescent="0.25">
      <c r="A986" s="9" t="s">
        <v>1016</v>
      </c>
      <c r="B986" s="9" t="s">
        <v>490</v>
      </c>
    </row>
    <row r="987" spans="1:2" x14ac:dyDescent="0.25">
      <c r="A987" s="8" t="s">
        <v>1017</v>
      </c>
      <c r="B987" s="8" t="s">
        <v>493</v>
      </c>
    </row>
    <row r="988" spans="1:2" x14ac:dyDescent="0.25">
      <c r="A988" s="8" t="s">
        <v>1018</v>
      </c>
      <c r="B988" s="8" t="s">
        <v>493</v>
      </c>
    </row>
    <row r="989" spans="1:2" x14ac:dyDescent="0.25">
      <c r="A989" s="8" t="s">
        <v>1019</v>
      </c>
      <c r="B989" s="8" t="s">
        <v>493</v>
      </c>
    </row>
    <row r="990" spans="1:2" x14ac:dyDescent="0.25">
      <c r="A990" s="9" t="s">
        <v>1020</v>
      </c>
      <c r="B990" s="9" t="s">
        <v>493</v>
      </c>
    </row>
    <row r="991" spans="1:2" x14ac:dyDescent="0.25">
      <c r="A991" s="9" t="s">
        <v>1021</v>
      </c>
      <c r="B991" s="9" t="s">
        <v>493</v>
      </c>
    </row>
    <row r="992" spans="1:2" x14ac:dyDescent="0.25">
      <c r="A992" s="8" t="s">
        <v>1022</v>
      </c>
      <c r="B992" s="8" t="s">
        <v>493</v>
      </c>
    </row>
    <row r="993" spans="1:2" x14ac:dyDescent="0.25">
      <c r="A993" s="8" t="s">
        <v>1023</v>
      </c>
      <c r="B993" s="8" t="s">
        <v>493</v>
      </c>
    </row>
    <row r="994" spans="1:2" x14ac:dyDescent="0.25">
      <c r="A994" s="8" t="s">
        <v>1024</v>
      </c>
      <c r="B994" s="8" t="s">
        <v>493</v>
      </c>
    </row>
    <row r="995" spans="1:2" x14ac:dyDescent="0.25">
      <c r="A995" s="9" t="s">
        <v>1025</v>
      </c>
      <c r="B995" s="9" t="s">
        <v>493</v>
      </c>
    </row>
    <row r="996" spans="1:2" x14ac:dyDescent="0.25">
      <c r="A996" s="8" t="s">
        <v>1026</v>
      </c>
      <c r="B996" s="8" t="s">
        <v>493</v>
      </c>
    </row>
    <row r="997" spans="1:2" x14ac:dyDescent="0.25">
      <c r="A997" s="8" t="s">
        <v>1027</v>
      </c>
      <c r="B997" s="8" t="s">
        <v>493</v>
      </c>
    </row>
    <row r="998" spans="1:2" x14ac:dyDescent="0.25">
      <c r="A998" s="9" t="s">
        <v>1028</v>
      </c>
      <c r="B998" s="9" t="s">
        <v>493</v>
      </c>
    </row>
    <row r="999" spans="1:2" x14ac:dyDescent="0.25">
      <c r="A999" s="8" t="s">
        <v>1029</v>
      </c>
      <c r="B999" s="8" t="s">
        <v>493</v>
      </c>
    </row>
    <row r="1000" spans="1:2" x14ac:dyDescent="0.25">
      <c r="A1000" s="9" t="s">
        <v>1030</v>
      </c>
      <c r="B1000" s="9" t="s">
        <v>493</v>
      </c>
    </row>
    <row r="1001" spans="1:2" x14ac:dyDescent="0.25">
      <c r="A1001" s="9" t="s">
        <v>1031</v>
      </c>
      <c r="B1001" s="9" t="s">
        <v>493</v>
      </c>
    </row>
    <row r="1002" spans="1:2" x14ac:dyDescent="0.25">
      <c r="A1002" s="9" t="s">
        <v>1032</v>
      </c>
      <c r="B1002" s="9" t="s">
        <v>493</v>
      </c>
    </row>
    <row r="1003" spans="1:2" x14ac:dyDescent="0.25">
      <c r="A1003" s="8" t="s">
        <v>1033</v>
      </c>
      <c r="B1003" s="8" t="s">
        <v>493</v>
      </c>
    </row>
    <row r="1004" spans="1:2" x14ac:dyDescent="0.25">
      <c r="A1004" s="8" t="s">
        <v>1034</v>
      </c>
      <c r="B1004" s="8" t="s">
        <v>493</v>
      </c>
    </row>
    <row r="1005" spans="1:2" x14ac:dyDescent="0.25">
      <c r="A1005" s="8" t="s">
        <v>1035</v>
      </c>
      <c r="B1005" s="8" t="s">
        <v>493</v>
      </c>
    </row>
    <row r="1006" spans="1:2" x14ac:dyDescent="0.25">
      <c r="A1006" s="9" t="s">
        <v>1036</v>
      </c>
      <c r="B1006" s="9" t="s">
        <v>481</v>
      </c>
    </row>
    <row r="1007" spans="1:2" x14ac:dyDescent="0.25">
      <c r="A1007" s="8" t="s">
        <v>1037</v>
      </c>
      <c r="B1007" s="8" t="s">
        <v>481</v>
      </c>
    </row>
    <row r="1008" spans="1:2" x14ac:dyDescent="0.25">
      <c r="A1008" s="9" t="s">
        <v>1038</v>
      </c>
      <c r="B1008" s="9" t="s">
        <v>481</v>
      </c>
    </row>
    <row r="1009" spans="1:2" x14ac:dyDescent="0.25">
      <c r="A1009" s="8" t="s">
        <v>1039</v>
      </c>
      <c r="B1009" s="8" t="s">
        <v>481</v>
      </c>
    </row>
    <row r="1010" spans="1:2" x14ac:dyDescent="0.25">
      <c r="A1010" s="8" t="s">
        <v>1040</v>
      </c>
      <c r="B1010" s="8" t="s">
        <v>481</v>
      </c>
    </row>
    <row r="1011" spans="1:2" x14ac:dyDescent="0.25">
      <c r="A1011" s="9" t="s">
        <v>1041</v>
      </c>
      <c r="B1011" s="9" t="s">
        <v>481</v>
      </c>
    </row>
    <row r="1012" spans="1:2" x14ac:dyDescent="0.25">
      <c r="A1012" s="8" t="s">
        <v>1042</v>
      </c>
      <c r="B1012" s="8" t="s">
        <v>481</v>
      </c>
    </row>
    <row r="1013" spans="1:2" x14ac:dyDescent="0.25">
      <c r="A1013" s="8" t="s">
        <v>1043</v>
      </c>
      <c r="B1013" s="8" t="s">
        <v>481</v>
      </c>
    </row>
    <row r="1014" spans="1:2" x14ac:dyDescent="0.25">
      <c r="A1014" s="9" t="s">
        <v>1044</v>
      </c>
      <c r="B1014" s="9" t="s">
        <v>481</v>
      </c>
    </row>
    <row r="1015" spans="1:2" x14ac:dyDescent="0.25">
      <c r="A1015" s="8" t="s">
        <v>1045</v>
      </c>
      <c r="B1015" s="8" t="s">
        <v>481</v>
      </c>
    </row>
    <row r="1016" spans="1:2" x14ac:dyDescent="0.25">
      <c r="A1016" s="8" t="s">
        <v>1046</v>
      </c>
      <c r="B1016" s="8" t="s">
        <v>481</v>
      </c>
    </row>
    <row r="1017" spans="1:2" x14ac:dyDescent="0.25">
      <c r="A1017" s="8" t="s">
        <v>1047</v>
      </c>
      <c r="B1017" s="8" t="s">
        <v>481</v>
      </c>
    </row>
    <row r="1018" spans="1:2" x14ac:dyDescent="0.25">
      <c r="A1018" s="8" t="s">
        <v>1048</v>
      </c>
      <c r="B1018" s="8" t="s">
        <v>490</v>
      </c>
    </row>
    <row r="1019" spans="1:2" x14ac:dyDescent="0.25">
      <c r="A1019" s="8" t="s">
        <v>1049</v>
      </c>
      <c r="B1019" s="8" t="s">
        <v>493</v>
      </c>
    </row>
    <row r="1020" spans="1:2" x14ac:dyDescent="0.25">
      <c r="A1020" s="9" t="s">
        <v>1050</v>
      </c>
      <c r="B1020" s="9" t="s">
        <v>493</v>
      </c>
    </row>
    <row r="1021" spans="1:2" x14ac:dyDescent="0.25">
      <c r="A1021" s="8" t="s">
        <v>1051</v>
      </c>
      <c r="B1021" s="8" t="s">
        <v>493</v>
      </c>
    </row>
    <row r="1022" spans="1:2" x14ac:dyDescent="0.25">
      <c r="A1022" s="9" t="s">
        <v>1052</v>
      </c>
      <c r="B1022" s="9" t="s">
        <v>493</v>
      </c>
    </row>
    <row r="1023" spans="1:2" x14ac:dyDescent="0.25">
      <c r="A1023" s="9" t="s">
        <v>1053</v>
      </c>
      <c r="B1023" s="9" t="s">
        <v>493</v>
      </c>
    </row>
    <row r="1024" spans="1:2" x14ac:dyDescent="0.25">
      <c r="A1024" s="9" t="s">
        <v>1054</v>
      </c>
      <c r="B1024" s="9" t="s">
        <v>493</v>
      </c>
    </row>
    <row r="1025" spans="1:2" x14ac:dyDescent="0.25">
      <c r="A1025" s="8" t="s">
        <v>1055</v>
      </c>
      <c r="B1025" s="8" t="s">
        <v>493</v>
      </c>
    </row>
    <row r="1026" spans="1:2" x14ac:dyDescent="0.25">
      <c r="A1026" s="9" t="s">
        <v>1056</v>
      </c>
      <c r="B1026" s="9" t="s">
        <v>493</v>
      </c>
    </row>
    <row r="1027" spans="1:2" x14ac:dyDescent="0.25">
      <c r="A1027" s="8" t="s">
        <v>1057</v>
      </c>
      <c r="B1027" s="8" t="s">
        <v>493</v>
      </c>
    </row>
    <row r="1028" spans="1:2" x14ac:dyDescent="0.25">
      <c r="A1028" s="9" t="s">
        <v>1058</v>
      </c>
      <c r="B1028" s="9" t="s">
        <v>493</v>
      </c>
    </row>
    <row r="1029" spans="1:2" x14ac:dyDescent="0.25">
      <c r="A1029" s="8" t="s">
        <v>1059</v>
      </c>
      <c r="B1029" s="8" t="s">
        <v>493</v>
      </c>
    </row>
    <row r="1030" spans="1:2" x14ac:dyDescent="0.25">
      <c r="A1030" s="9" t="s">
        <v>1060</v>
      </c>
      <c r="B1030" s="9" t="s">
        <v>493</v>
      </c>
    </row>
    <row r="1031" spans="1:2" x14ac:dyDescent="0.25">
      <c r="A1031" s="9" t="s">
        <v>1061</v>
      </c>
      <c r="B1031" s="9" t="s">
        <v>493</v>
      </c>
    </row>
    <row r="1032" spans="1:2" x14ac:dyDescent="0.25">
      <c r="A1032" s="8" t="s">
        <v>1062</v>
      </c>
      <c r="B1032" s="8" t="s">
        <v>493</v>
      </c>
    </row>
    <row r="1033" spans="1:2" x14ac:dyDescent="0.25">
      <c r="A1033" s="9" t="s">
        <v>1063</v>
      </c>
      <c r="B1033" s="9" t="s">
        <v>493</v>
      </c>
    </row>
    <row r="1034" spans="1:2" x14ac:dyDescent="0.25">
      <c r="A1034" s="8" t="s">
        <v>1064</v>
      </c>
      <c r="B1034" s="8" t="s">
        <v>493</v>
      </c>
    </row>
    <row r="1035" spans="1:2" x14ac:dyDescent="0.25">
      <c r="A1035" s="9" t="s">
        <v>1065</v>
      </c>
      <c r="B1035" s="9" t="s">
        <v>493</v>
      </c>
    </row>
    <row r="1036" spans="1:2" x14ac:dyDescent="0.25">
      <c r="A1036" s="9" t="s">
        <v>1066</v>
      </c>
      <c r="B1036" s="9" t="s">
        <v>493</v>
      </c>
    </row>
    <row r="1037" spans="1:2" x14ac:dyDescent="0.25">
      <c r="A1037" s="8" t="s">
        <v>1067</v>
      </c>
      <c r="B1037" s="8" t="s">
        <v>493</v>
      </c>
    </row>
    <row r="1038" spans="1:2" x14ac:dyDescent="0.25">
      <c r="A1038" s="8" t="s">
        <v>1068</v>
      </c>
      <c r="B1038" s="8" t="s">
        <v>493</v>
      </c>
    </row>
    <row r="1039" spans="1:2" x14ac:dyDescent="0.25">
      <c r="A1039" s="8" t="s">
        <v>1069</v>
      </c>
      <c r="B1039" s="8" t="s">
        <v>493</v>
      </c>
    </row>
    <row r="1040" spans="1:2" x14ac:dyDescent="0.25">
      <c r="A1040" s="9" t="s">
        <v>1070</v>
      </c>
      <c r="B1040" s="9" t="s">
        <v>493</v>
      </c>
    </row>
    <row r="1041" spans="1:2" x14ac:dyDescent="0.25">
      <c r="A1041" s="8" t="s">
        <v>1071</v>
      </c>
      <c r="B1041" s="8" t="s">
        <v>493</v>
      </c>
    </row>
    <row r="1042" spans="1:2" x14ac:dyDescent="0.25">
      <c r="A1042" s="9" t="s">
        <v>1072</v>
      </c>
      <c r="B1042" s="9" t="s">
        <v>493</v>
      </c>
    </row>
    <row r="1043" spans="1:2" x14ac:dyDescent="0.25">
      <c r="A1043" s="9" t="s">
        <v>1073</v>
      </c>
      <c r="B1043" s="9" t="s">
        <v>493</v>
      </c>
    </row>
    <row r="1044" spans="1:2" x14ac:dyDescent="0.25">
      <c r="A1044" s="8" t="s">
        <v>1074</v>
      </c>
      <c r="B1044" s="8" t="s">
        <v>493</v>
      </c>
    </row>
    <row r="1045" spans="1:2" x14ac:dyDescent="0.25">
      <c r="A1045" s="8" t="s">
        <v>1075</v>
      </c>
      <c r="B1045" s="8" t="s">
        <v>493</v>
      </c>
    </row>
    <row r="1046" spans="1:2" x14ac:dyDescent="0.25">
      <c r="A1046" s="8" t="s">
        <v>1076</v>
      </c>
      <c r="B1046" s="8" t="s">
        <v>493</v>
      </c>
    </row>
    <row r="1047" spans="1:2" x14ac:dyDescent="0.25">
      <c r="A1047" s="8" t="s">
        <v>1077</v>
      </c>
      <c r="B1047" s="8" t="s">
        <v>493</v>
      </c>
    </row>
    <row r="1048" spans="1:2" x14ac:dyDescent="0.25">
      <c r="A1048" s="8" t="s">
        <v>1078</v>
      </c>
      <c r="B1048" s="8" t="s">
        <v>481</v>
      </c>
    </row>
    <row r="1049" spans="1:2" x14ac:dyDescent="0.25">
      <c r="A1049" s="8" t="s">
        <v>1079</v>
      </c>
      <c r="B1049" s="8" t="s">
        <v>481</v>
      </c>
    </row>
    <row r="1050" spans="1:2" x14ac:dyDescent="0.25">
      <c r="A1050" s="8" t="s">
        <v>1080</v>
      </c>
      <c r="B1050" s="8" t="s">
        <v>481</v>
      </c>
    </row>
    <row r="1051" spans="1:2" x14ac:dyDescent="0.25">
      <c r="A1051" s="8" t="s">
        <v>1081</v>
      </c>
      <c r="B1051" s="8" t="s">
        <v>481</v>
      </c>
    </row>
    <row r="1052" spans="1:2" x14ac:dyDescent="0.25">
      <c r="A1052" s="8" t="s">
        <v>1082</v>
      </c>
      <c r="B1052" s="8" t="s">
        <v>481</v>
      </c>
    </row>
    <row r="1053" spans="1:2" x14ac:dyDescent="0.25">
      <c r="A1053" s="8" t="s">
        <v>1083</v>
      </c>
      <c r="B1053" s="8" t="s">
        <v>481</v>
      </c>
    </row>
    <row r="1054" spans="1:2" x14ac:dyDescent="0.25">
      <c r="A1054" s="9" t="s">
        <v>1084</v>
      </c>
      <c r="B1054" s="9" t="s">
        <v>481</v>
      </c>
    </row>
    <row r="1055" spans="1:2" x14ac:dyDescent="0.25">
      <c r="A1055" s="8" t="s">
        <v>1085</v>
      </c>
      <c r="B1055" s="8" t="s">
        <v>481</v>
      </c>
    </row>
    <row r="1056" spans="1:2" x14ac:dyDescent="0.25">
      <c r="A1056" s="8" t="s">
        <v>1086</v>
      </c>
      <c r="B1056" s="8" t="s">
        <v>481</v>
      </c>
    </row>
    <row r="1057" spans="1:2" x14ac:dyDescent="0.25">
      <c r="A1057" s="8" t="s">
        <v>1087</v>
      </c>
      <c r="B1057" s="8" t="s">
        <v>481</v>
      </c>
    </row>
    <row r="1058" spans="1:2" x14ac:dyDescent="0.25">
      <c r="A1058" s="8" t="s">
        <v>1088</v>
      </c>
      <c r="B1058" s="8" t="s">
        <v>481</v>
      </c>
    </row>
    <row r="1059" spans="1:2" x14ac:dyDescent="0.25">
      <c r="A1059" s="8" t="s">
        <v>1089</v>
      </c>
      <c r="B1059" s="8" t="s">
        <v>481</v>
      </c>
    </row>
    <row r="1060" spans="1:2" x14ac:dyDescent="0.25">
      <c r="A1060" s="8" t="s">
        <v>1090</v>
      </c>
      <c r="B1060" s="8" t="s">
        <v>481</v>
      </c>
    </row>
    <row r="1061" spans="1:2" x14ac:dyDescent="0.25">
      <c r="A1061" s="9" t="s">
        <v>1091</v>
      </c>
      <c r="B1061" s="9" t="s">
        <v>481</v>
      </c>
    </row>
    <row r="1062" spans="1:2" x14ac:dyDescent="0.25">
      <c r="A1062" s="8" t="s">
        <v>1092</v>
      </c>
      <c r="B1062" s="8" t="s">
        <v>481</v>
      </c>
    </row>
    <row r="1063" spans="1:2" x14ac:dyDescent="0.25">
      <c r="A1063" s="8" t="s">
        <v>1093</v>
      </c>
      <c r="B1063" s="8" t="s">
        <v>983</v>
      </c>
    </row>
    <row r="1064" spans="1:2" x14ac:dyDescent="0.25">
      <c r="A1064" s="8" t="s">
        <v>1094</v>
      </c>
      <c r="B1064" s="8" t="s">
        <v>481</v>
      </c>
    </row>
    <row r="1065" spans="1:2" x14ac:dyDescent="0.25">
      <c r="A1065" s="8" t="s">
        <v>1095</v>
      </c>
      <c r="B1065" s="8" t="s">
        <v>481</v>
      </c>
    </row>
    <row r="1066" spans="1:2" x14ac:dyDescent="0.25">
      <c r="A1066" s="8" t="s">
        <v>1096</v>
      </c>
      <c r="B1066" s="8" t="s">
        <v>481</v>
      </c>
    </row>
    <row r="1067" spans="1:2" x14ac:dyDescent="0.25">
      <c r="A1067" s="8" t="s">
        <v>1097</v>
      </c>
      <c r="B1067" s="8" t="s">
        <v>481</v>
      </c>
    </row>
    <row r="1068" spans="1:2" x14ac:dyDescent="0.25">
      <c r="A1068" s="8" t="s">
        <v>1098</v>
      </c>
      <c r="B1068" s="8" t="s">
        <v>481</v>
      </c>
    </row>
    <row r="1069" spans="1:2" x14ac:dyDescent="0.25">
      <c r="A1069" s="8" t="s">
        <v>1099</v>
      </c>
      <c r="B1069" s="8" t="s">
        <v>481</v>
      </c>
    </row>
    <row r="1070" spans="1:2" x14ac:dyDescent="0.25">
      <c r="A1070" s="8" t="s">
        <v>1100</v>
      </c>
      <c r="B1070" s="8" t="s">
        <v>481</v>
      </c>
    </row>
    <row r="1071" spans="1:2" x14ac:dyDescent="0.25">
      <c r="A1071" s="8" t="s">
        <v>1101</v>
      </c>
      <c r="B1071" s="8" t="s">
        <v>481</v>
      </c>
    </row>
    <row r="1072" spans="1:2" x14ac:dyDescent="0.25">
      <c r="A1072" s="8" t="s">
        <v>1102</v>
      </c>
      <c r="B1072" s="8" t="s">
        <v>481</v>
      </c>
    </row>
    <row r="1073" spans="1:2" x14ac:dyDescent="0.25">
      <c r="A1073" s="8" t="s">
        <v>1103</v>
      </c>
      <c r="B1073" s="8" t="s">
        <v>481</v>
      </c>
    </row>
    <row r="1074" spans="1:2" x14ac:dyDescent="0.25">
      <c r="A1074" s="8" t="s">
        <v>1104</v>
      </c>
      <c r="B1074" s="8" t="s">
        <v>481</v>
      </c>
    </row>
    <row r="1075" spans="1:2" x14ac:dyDescent="0.25">
      <c r="A1075" s="9" t="s">
        <v>1105</v>
      </c>
      <c r="B1075" s="9" t="s">
        <v>481</v>
      </c>
    </row>
    <row r="1076" spans="1:2" x14ac:dyDescent="0.25">
      <c r="A1076" s="8" t="s">
        <v>1106</v>
      </c>
      <c r="B1076" s="8" t="s">
        <v>481</v>
      </c>
    </row>
    <row r="1077" spans="1:2" x14ac:dyDescent="0.25">
      <c r="A1077" s="9" t="s">
        <v>1107</v>
      </c>
      <c r="B1077" s="9" t="s">
        <v>481</v>
      </c>
    </row>
    <row r="1078" spans="1:2" x14ac:dyDescent="0.25">
      <c r="A1078" s="8" t="s">
        <v>1108</v>
      </c>
      <c r="B1078" s="8" t="s">
        <v>481</v>
      </c>
    </row>
    <row r="1079" spans="1:2" x14ac:dyDescent="0.25">
      <c r="A1079" s="8" t="s">
        <v>1109</v>
      </c>
      <c r="B1079" s="8" t="s">
        <v>481</v>
      </c>
    </row>
    <row r="1080" spans="1:2" x14ac:dyDescent="0.25">
      <c r="A1080" s="8" t="s">
        <v>1110</v>
      </c>
      <c r="B1080" s="8" t="s">
        <v>481</v>
      </c>
    </row>
    <row r="1081" spans="1:2" x14ac:dyDescent="0.25">
      <c r="A1081" s="9" t="s">
        <v>1111</v>
      </c>
      <c r="B1081" s="9" t="s">
        <v>481</v>
      </c>
    </row>
    <row r="1082" spans="1:2" x14ac:dyDescent="0.25">
      <c r="A1082" s="8" t="s">
        <v>1112</v>
      </c>
      <c r="B1082" s="8" t="s">
        <v>481</v>
      </c>
    </row>
    <row r="1083" spans="1:2" x14ac:dyDescent="0.25">
      <c r="A1083" s="8" t="s">
        <v>1113</v>
      </c>
      <c r="B1083" s="8" t="s">
        <v>481</v>
      </c>
    </row>
    <row r="1084" spans="1:2" x14ac:dyDescent="0.25">
      <c r="A1084" s="8" t="s">
        <v>1114</v>
      </c>
      <c r="B1084" s="8" t="s">
        <v>481</v>
      </c>
    </row>
    <row r="1085" spans="1:2" x14ac:dyDescent="0.25">
      <c r="A1085" s="8" t="s">
        <v>1115</v>
      </c>
      <c r="B1085" s="8" t="s">
        <v>481</v>
      </c>
    </row>
    <row r="1086" spans="1:2" x14ac:dyDescent="0.25">
      <c r="A1086" s="8" t="s">
        <v>1116</v>
      </c>
      <c r="B1086" s="8" t="s">
        <v>481</v>
      </c>
    </row>
    <row r="1087" spans="1:2" x14ac:dyDescent="0.25">
      <c r="A1087" s="8" t="s">
        <v>1117</v>
      </c>
      <c r="B1087" s="8" t="s">
        <v>481</v>
      </c>
    </row>
    <row r="1088" spans="1:2" x14ac:dyDescent="0.25">
      <c r="A1088" s="8" t="s">
        <v>1118</v>
      </c>
      <c r="B1088" s="8" t="s">
        <v>481</v>
      </c>
    </row>
    <row r="1089" spans="1:2" x14ac:dyDescent="0.25">
      <c r="A1089" s="9" t="s">
        <v>1119</v>
      </c>
      <c r="B1089" s="9" t="s">
        <v>493</v>
      </c>
    </row>
    <row r="1090" spans="1:2" x14ac:dyDescent="0.25">
      <c r="A1090" s="8" t="s">
        <v>1120</v>
      </c>
      <c r="B1090" s="8" t="s">
        <v>493</v>
      </c>
    </row>
    <row r="1091" spans="1:2" x14ac:dyDescent="0.25">
      <c r="A1091" s="9" t="s">
        <v>1121</v>
      </c>
      <c r="B1091" s="9" t="s">
        <v>493</v>
      </c>
    </row>
    <row r="1092" spans="1:2" x14ac:dyDescent="0.25">
      <c r="A1092" s="8" t="s">
        <v>1122</v>
      </c>
      <c r="B1092" s="8" t="s">
        <v>493</v>
      </c>
    </row>
    <row r="1093" spans="1:2" x14ac:dyDescent="0.25">
      <c r="A1093" s="8" t="s">
        <v>1123</v>
      </c>
      <c r="B1093" s="8" t="s">
        <v>493</v>
      </c>
    </row>
    <row r="1094" spans="1:2" x14ac:dyDescent="0.25">
      <c r="A1094" s="9" t="s">
        <v>1124</v>
      </c>
      <c r="B1094" s="9" t="s">
        <v>493</v>
      </c>
    </row>
    <row r="1095" spans="1:2" x14ac:dyDescent="0.25">
      <c r="A1095" s="8" t="s">
        <v>1125</v>
      </c>
      <c r="B1095" s="8" t="s">
        <v>493</v>
      </c>
    </row>
    <row r="1096" spans="1:2" x14ac:dyDescent="0.25">
      <c r="A1096" s="8" t="s">
        <v>1126</v>
      </c>
      <c r="B1096" s="8" t="s">
        <v>493</v>
      </c>
    </row>
    <row r="1097" spans="1:2" x14ac:dyDescent="0.25">
      <c r="A1097" s="9" t="s">
        <v>1127</v>
      </c>
      <c r="B1097" s="9" t="s">
        <v>493</v>
      </c>
    </row>
    <row r="1098" spans="1:2" x14ac:dyDescent="0.25">
      <c r="A1098" s="9" t="s">
        <v>1128</v>
      </c>
      <c r="B1098" s="9" t="s">
        <v>493</v>
      </c>
    </row>
    <row r="1099" spans="1:2" x14ac:dyDescent="0.25">
      <c r="A1099" s="9" t="s">
        <v>1129</v>
      </c>
      <c r="B1099" s="9" t="s">
        <v>493</v>
      </c>
    </row>
    <row r="1100" spans="1:2" x14ac:dyDescent="0.25">
      <c r="A1100" s="9" t="s">
        <v>1130</v>
      </c>
      <c r="B1100" s="9" t="s">
        <v>493</v>
      </c>
    </row>
    <row r="1101" spans="1:2" x14ac:dyDescent="0.25">
      <c r="A1101" s="9" t="s">
        <v>1131</v>
      </c>
      <c r="B1101" s="9" t="s">
        <v>493</v>
      </c>
    </row>
    <row r="1102" spans="1:2" x14ac:dyDescent="0.25">
      <c r="A1102" s="9" t="s">
        <v>1132</v>
      </c>
      <c r="B1102" s="9" t="s">
        <v>493</v>
      </c>
    </row>
    <row r="1103" spans="1:2" x14ac:dyDescent="0.25">
      <c r="A1103" s="9" t="s">
        <v>1133</v>
      </c>
      <c r="B1103" s="9" t="s">
        <v>493</v>
      </c>
    </row>
    <row r="1104" spans="1:2" x14ac:dyDescent="0.25">
      <c r="A1104" s="9" t="s">
        <v>1134</v>
      </c>
      <c r="B1104" s="9" t="s">
        <v>493</v>
      </c>
    </row>
    <row r="1105" spans="1:2" x14ac:dyDescent="0.25">
      <c r="A1105" s="9" t="s">
        <v>1135</v>
      </c>
      <c r="B1105" s="9" t="s">
        <v>493</v>
      </c>
    </row>
    <row r="1106" spans="1:2" x14ac:dyDescent="0.25">
      <c r="A1106" s="8" t="s">
        <v>1136</v>
      </c>
      <c r="B1106" s="8" t="s">
        <v>493</v>
      </c>
    </row>
    <row r="1107" spans="1:2" x14ac:dyDescent="0.25">
      <c r="A1107" s="9" t="s">
        <v>1137</v>
      </c>
      <c r="B1107" s="9" t="s">
        <v>493</v>
      </c>
    </row>
    <row r="1108" spans="1:2" x14ac:dyDescent="0.25">
      <c r="A1108" s="9" t="s">
        <v>1138</v>
      </c>
      <c r="B1108" s="9" t="s">
        <v>493</v>
      </c>
    </row>
    <row r="1109" spans="1:2" x14ac:dyDescent="0.25">
      <c r="A1109" s="8" t="s">
        <v>1139</v>
      </c>
      <c r="B1109" s="8" t="s">
        <v>493</v>
      </c>
    </row>
    <row r="1110" spans="1:2" x14ac:dyDescent="0.25">
      <c r="A1110" s="8" t="s">
        <v>1140</v>
      </c>
      <c r="B1110" s="8" t="s">
        <v>493</v>
      </c>
    </row>
    <row r="1111" spans="1:2" x14ac:dyDescent="0.25">
      <c r="A1111" s="9" t="s">
        <v>1141</v>
      </c>
      <c r="B1111" s="9" t="s">
        <v>493</v>
      </c>
    </row>
    <row r="1112" spans="1:2" x14ac:dyDescent="0.25">
      <c r="A1112" s="8" t="s">
        <v>1142</v>
      </c>
      <c r="B1112" s="8" t="s">
        <v>493</v>
      </c>
    </row>
    <row r="1113" spans="1:2" x14ac:dyDescent="0.25">
      <c r="A1113" s="8" t="s">
        <v>1143</v>
      </c>
      <c r="B1113" s="8" t="s">
        <v>493</v>
      </c>
    </row>
    <row r="1114" spans="1:2" x14ac:dyDescent="0.25">
      <c r="A1114" s="8" t="s">
        <v>1144</v>
      </c>
      <c r="B1114" s="8" t="s">
        <v>493</v>
      </c>
    </row>
    <row r="1115" spans="1:2" x14ac:dyDescent="0.25">
      <c r="A1115" s="8" t="s">
        <v>1145</v>
      </c>
      <c r="B1115" s="8" t="s">
        <v>493</v>
      </c>
    </row>
    <row r="1116" spans="1:2" x14ac:dyDescent="0.25">
      <c r="A1116" s="8" t="s">
        <v>1146</v>
      </c>
      <c r="B1116" s="8" t="s">
        <v>493</v>
      </c>
    </row>
    <row r="1117" spans="1:2" x14ac:dyDescent="0.25">
      <c r="A1117" s="8" t="s">
        <v>1147</v>
      </c>
      <c r="B1117" s="8" t="s">
        <v>493</v>
      </c>
    </row>
    <row r="1118" spans="1:2" x14ac:dyDescent="0.25">
      <c r="A1118" s="9" t="s">
        <v>1148</v>
      </c>
      <c r="B1118" s="9" t="s">
        <v>493</v>
      </c>
    </row>
    <row r="1119" spans="1:2" x14ac:dyDescent="0.25">
      <c r="A1119" s="8" t="s">
        <v>1149</v>
      </c>
      <c r="B1119" s="8" t="s">
        <v>493</v>
      </c>
    </row>
    <row r="1120" spans="1:2" x14ac:dyDescent="0.25">
      <c r="A1120" s="9" t="s">
        <v>1150</v>
      </c>
      <c r="B1120" s="9" t="s">
        <v>493</v>
      </c>
    </row>
    <row r="1121" spans="1:2" x14ac:dyDescent="0.25">
      <c r="A1121" s="8" t="s">
        <v>1151</v>
      </c>
      <c r="B1121" s="8" t="s">
        <v>493</v>
      </c>
    </row>
    <row r="1122" spans="1:2" x14ac:dyDescent="0.25">
      <c r="A1122" s="9" t="s">
        <v>1152</v>
      </c>
      <c r="B1122" s="9" t="s">
        <v>493</v>
      </c>
    </row>
    <row r="1123" spans="1:2" x14ac:dyDescent="0.25">
      <c r="A1123" s="9" t="s">
        <v>1153</v>
      </c>
      <c r="B1123" s="9" t="s">
        <v>493</v>
      </c>
    </row>
    <row r="1124" spans="1:2" x14ac:dyDescent="0.25">
      <c r="A1124" s="8" t="s">
        <v>1154</v>
      </c>
      <c r="B1124" s="8" t="s">
        <v>493</v>
      </c>
    </row>
    <row r="1125" spans="1:2" x14ac:dyDescent="0.25">
      <c r="A1125" s="8" t="s">
        <v>1155</v>
      </c>
      <c r="B1125" s="8" t="s">
        <v>493</v>
      </c>
    </row>
    <row r="1126" spans="1:2" x14ac:dyDescent="0.25">
      <c r="A1126" s="8" t="s">
        <v>1156</v>
      </c>
      <c r="B1126" s="8" t="s">
        <v>493</v>
      </c>
    </row>
    <row r="1127" spans="1:2" x14ac:dyDescent="0.25">
      <c r="A1127" s="8" t="s">
        <v>1157</v>
      </c>
      <c r="B1127" s="8" t="s">
        <v>493</v>
      </c>
    </row>
    <row r="1128" spans="1:2" x14ac:dyDescent="0.25">
      <c r="A1128" s="8" t="s">
        <v>1158</v>
      </c>
      <c r="B1128" s="8" t="s">
        <v>493</v>
      </c>
    </row>
    <row r="1129" spans="1:2" x14ac:dyDescent="0.25">
      <c r="A1129" s="8" t="s">
        <v>1159</v>
      </c>
      <c r="B1129" s="8" t="s">
        <v>493</v>
      </c>
    </row>
    <row r="1130" spans="1:2" x14ac:dyDescent="0.25">
      <c r="A1130" s="9" t="s">
        <v>1160</v>
      </c>
      <c r="B1130" s="9" t="s">
        <v>493</v>
      </c>
    </row>
    <row r="1131" spans="1:2" x14ac:dyDescent="0.25">
      <c r="A1131" s="8" t="s">
        <v>1161</v>
      </c>
      <c r="B1131" s="8" t="s">
        <v>493</v>
      </c>
    </row>
    <row r="1132" spans="1:2" x14ac:dyDescent="0.25">
      <c r="A1132" s="8" t="s">
        <v>1162</v>
      </c>
      <c r="B1132" s="8" t="s">
        <v>493</v>
      </c>
    </row>
    <row r="1133" spans="1:2" x14ac:dyDescent="0.25">
      <c r="A1133" s="8" t="s">
        <v>1163</v>
      </c>
      <c r="B1133" s="8" t="s">
        <v>493</v>
      </c>
    </row>
    <row r="1134" spans="1:2" x14ac:dyDescent="0.25">
      <c r="A1134" s="9" t="s">
        <v>1164</v>
      </c>
      <c r="B1134" s="9" t="s">
        <v>493</v>
      </c>
    </row>
    <row r="1135" spans="1:2" x14ac:dyDescent="0.25">
      <c r="A1135" s="8" t="s">
        <v>1165</v>
      </c>
      <c r="B1135" s="8" t="s">
        <v>493</v>
      </c>
    </row>
    <row r="1136" spans="1:2" x14ac:dyDescent="0.25">
      <c r="A1136" s="9" t="s">
        <v>1166</v>
      </c>
      <c r="B1136" s="9" t="s">
        <v>493</v>
      </c>
    </row>
    <row r="1137" spans="1:2" x14ac:dyDescent="0.25">
      <c r="A1137" s="8" t="s">
        <v>1167</v>
      </c>
      <c r="B1137" s="8" t="s">
        <v>493</v>
      </c>
    </row>
    <row r="1138" spans="1:2" x14ac:dyDescent="0.25">
      <c r="A1138" s="8" t="s">
        <v>1168</v>
      </c>
      <c r="B1138" s="8" t="s">
        <v>493</v>
      </c>
    </row>
    <row r="1139" spans="1:2" x14ac:dyDescent="0.25">
      <c r="A1139" s="8" t="s">
        <v>1169</v>
      </c>
      <c r="B1139" s="8" t="s">
        <v>493</v>
      </c>
    </row>
    <row r="1140" spans="1:2" x14ac:dyDescent="0.25">
      <c r="A1140" s="8" t="s">
        <v>1170</v>
      </c>
      <c r="B1140" s="8" t="s">
        <v>493</v>
      </c>
    </row>
    <row r="1141" spans="1:2" x14ac:dyDescent="0.25">
      <c r="A1141" s="8" t="s">
        <v>1171</v>
      </c>
      <c r="B1141" s="8" t="s">
        <v>493</v>
      </c>
    </row>
    <row r="1142" spans="1:2" x14ac:dyDescent="0.25">
      <c r="A1142" s="8" t="s">
        <v>1172</v>
      </c>
      <c r="B1142" s="8" t="s">
        <v>493</v>
      </c>
    </row>
    <row r="1143" spans="1:2" x14ac:dyDescent="0.25">
      <c r="A1143" s="8" t="s">
        <v>1173</v>
      </c>
      <c r="B1143" s="8" t="s">
        <v>493</v>
      </c>
    </row>
    <row r="1144" spans="1:2" x14ac:dyDescent="0.25">
      <c r="A1144" s="9" t="s">
        <v>1174</v>
      </c>
      <c r="B1144" s="9" t="s">
        <v>493</v>
      </c>
    </row>
    <row r="1145" spans="1:2" x14ac:dyDescent="0.25">
      <c r="A1145" s="8" t="s">
        <v>1175</v>
      </c>
      <c r="B1145" s="8" t="s">
        <v>493</v>
      </c>
    </row>
    <row r="1146" spans="1:2" x14ac:dyDescent="0.25">
      <c r="A1146" s="9" t="s">
        <v>1176</v>
      </c>
      <c r="B1146" s="9" t="s">
        <v>493</v>
      </c>
    </row>
    <row r="1147" spans="1:2" x14ac:dyDescent="0.25">
      <c r="A1147" s="9" t="s">
        <v>1177</v>
      </c>
      <c r="B1147" s="9" t="s">
        <v>493</v>
      </c>
    </row>
    <row r="1148" spans="1:2" x14ac:dyDescent="0.25">
      <c r="A1148" s="9" t="s">
        <v>1178</v>
      </c>
      <c r="B1148" s="9" t="s">
        <v>493</v>
      </c>
    </row>
    <row r="1149" spans="1:2" x14ac:dyDescent="0.25">
      <c r="A1149" s="8" t="s">
        <v>1179</v>
      </c>
      <c r="B1149" s="8" t="s">
        <v>493</v>
      </c>
    </row>
    <row r="1150" spans="1:2" x14ac:dyDescent="0.25">
      <c r="A1150" s="8" t="s">
        <v>1180</v>
      </c>
      <c r="B1150" s="8" t="s">
        <v>493</v>
      </c>
    </row>
    <row r="1151" spans="1:2" x14ac:dyDescent="0.25">
      <c r="A1151" s="8" t="s">
        <v>1181</v>
      </c>
      <c r="B1151" s="8" t="s">
        <v>493</v>
      </c>
    </row>
    <row r="1152" spans="1:2" x14ac:dyDescent="0.25">
      <c r="A1152" s="8" t="s">
        <v>1182</v>
      </c>
      <c r="B1152" s="8" t="s">
        <v>493</v>
      </c>
    </row>
    <row r="1153" spans="1:2" x14ac:dyDescent="0.25">
      <c r="A1153" s="8" t="s">
        <v>1183</v>
      </c>
      <c r="B1153" s="8" t="s">
        <v>493</v>
      </c>
    </row>
    <row r="1154" spans="1:2" x14ac:dyDescent="0.25">
      <c r="A1154" s="8" t="s">
        <v>1184</v>
      </c>
      <c r="B1154" s="8" t="s">
        <v>493</v>
      </c>
    </row>
    <row r="1155" spans="1:2" x14ac:dyDescent="0.25">
      <c r="A1155" s="8" t="s">
        <v>1185</v>
      </c>
      <c r="B1155" s="8" t="s">
        <v>493</v>
      </c>
    </row>
    <row r="1156" spans="1:2" x14ac:dyDescent="0.25">
      <c r="A1156" s="9" t="s">
        <v>1186</v>
      </c>
      <c r="B1156" s="9" t="s">
        <v>493</v>
      </c>
    </row>
    <row r="1157" spans="1:2" x14ac:dyDescent="0.25">
      <c r="A1157" s="9" t="s">
        <v>1187</v>
      </c>
      <c r="B1157" s="9" t="s">
        <v>490</v>
      </c>
    </row>
    <row r="1158" spans="1:2" x14ac:dyDescent="0.25">
      <c r="A1158" s="9" t="s">
        <v>1188</v>
      </c>
      <c r="B1158" s="9" t="s">
        <v>490</v>
      </c>
    </row>
    <row r="1159" spans="1:2" x14ac:dyDescent="0.25">
      <c r="A1159" s="8" t="s">
        <v>1189</v>
      </c>
      <c r="B1159" s="8" t="s">
        <v>490</v>
      </c>
    </row>
    <row r="1160" spans="1:2" x14ac:dyDescent="0.25">
      <c r="A1160" s="9" t="s">
        <v>1190</v>
      </c>
      <c r="B1160" s="9" t="s">
        <v>490</v>
      </c>
    </row>
    <row r="1161" spans="1:2" x14ac:dyDescent="0.25">
      <c r="A1161" s="9" t="s">
        <v>1191</v>
      </c>
      <c r="B1161" s="9" t="s">
        <v>490</v>
      </c>
    </row>
    <row r="1162" spans="1:2" x14ac:dyDescent="0.25">
      <c r="A1162" s="9" t="s">
        <v>1192</v>
      </c>
      <c r="B1162" s="9" t="s">
        <v>490</v>
      </c>
    </row>
    <row r="1163" spans="1:2" x14ac:dyDescent="0.25">
      <c r="A1163" s="8" t="s">
        <v>1193</v>
      </c>
      <c r="B1163" s="8" t="s">
        <v>490</v>
      </c>
    </row>
    <row r="1164" spans="1:2" x14ac:dyDescent="0.25">
      <c r="A1164" s="8" t="s">
        <v>1194</v>
      </c>
      <c r="B1164" s="8" t="s">
        <v>490</v>
      </c>
    </row>
    <row r="1165" spans="1:2" x14ac:dyDescent="0.25">
      <c r="A1165" s="8" t="s">
        <v>1195</v>
      </c>
      <c r="B1165" s="8" t="s">
        <v>490</v>
      </c>
    </row>
    <row r="1166" spans="1:2" x14ac:dyDescent="0.25">
      <c r="A1166" s="8" t="s">
        <v>1196</v>
      </c>
      <c r="B1166" s="8" t="s">
        <v>490</v>
      </c>
    </row>
    <row r="1167" spans="1:2" x14ac:dyDescent="0.25">
      <c r="A1167" s="9" t="s">
        <v>1197</v>
      </c>
      <c r="B1167" s="9" t="s">
        <v>490</v>
      </c>
    </row>
    <row r="1168" spans="1:2" x14ac:dyDescent="0.25">
      <c r="A1168" s="9" t="s">
        <v>1198</v>
      </c>
      <c r="B1168" s="9" t="s">
        <v>490</v>
      </c>
    </row>
    <row r="1169" spans="1:2" x14ac:dyDescent="0.25">
      <c r="A1169" s="9" t="s">
        <v>1199</v>
      </c>
      <c r="B1169" s="9" t="s">
        <v>490</v>
      </c>
    </row>
    <row r="1170" spans="1:2" x14ac:dyDescent="0.25">
      <c r="A1170" s="8" t="s">
        <v>1200</v>
      </c>
      <c r="B1170" s="8" t="s">
        <v>490</v>
      </c>
    </row>
    <row r="1171" spans="1:2" x14ac:dyDescent="0.25">
      <c r="A1171" s="8" t="s">
        <v>1201</v>
      </c>
      <c r="B1171" s="8" t="s">
        <v>490</v>
      </c>
    </row>
    <row r="1172" spans="1:2" x14ac:dyDescent="0.25">
      <c r="A1172" s="8" t="s">
        <v>1202</v>
      </c>
      <c r="B1172" s="8" t="s">
        <v>490</v>
      </c>
    </row>
    <row r="1173" spans="1:2" x14ac:dyDescent="0.25">
      <c r="A1173" s="9" t="s">
        <v>1203</v>
      </c>
      <c r="B1173" s="9" t="s">
        <v>490</v>
      </c>
    </row>
    <row r="1174" spans="1:2" x14ac:dyDescent="0.25">
      <c r="A1174" s="8" t="s">
        <v>1204</v>
      </c>
      <c r="B1174" s="8" t="s">
        <v>490</v>
      </c>
    </row>
    <row r="1175" spans="1:2" x14ac:dyDescent="0.25">
      <c r="A1175" s="8" t="s">
        <v>1205</v>
      </c>
      <c r="B1175" s="8" t="s">
        <v>490</v>
      </c>
    </row>
    <row r="1176" spans="1:2" x14ac:dyDescent="0.25">
      <c r="A1176" s="8" t="s">
        <v>1206</v>
      </c>
      <c r="B1176" s="8" t="s">
        <v>490</v>
      </c>
    </row>
    <row r="1177" spans="1:2" x14ac:dyDescent="0.25">
      <c r="A1177" s="8" t="s">
        <v>1207</v>
      </c>
      <c r="B1177" s="8" t="s">
        <v>490</v>
      </c>
    </row>
    <row r="1178" spans="1:2" x14ac:dyDescent="0.25">
      <c r="A1178" s="9" t="s">
        <v>491</v>
      </c>
      <c r="B1178" s="9" t="s">
        <v>490</v>
      </c>
    </row>
    <row r="1179" spans="1:2" x14ac:dyDescent="0.25">
      <c r="A1179" s="9" t="s">
        <v>1208</v>
      </c>
      <c r="B1179" s="9" t="s">
        <v>490</v>
      </c>
    </row>
    <row r="1180" spans="1:2" x14ac:dyDescent="0.25">
      <c r="A1180" s="8" t="s">
        <v>1209</v>
      </c>
      <c r="B1180" s="8" t="s">
        <v>490</v>
      </c>
    </row>
    <row r="1181" spans="1:2" x14ac:dyDescent="0.25">
      <c r="A1181" s="9" t="s">
        <v>1210</v>
      </c>
      <c r="B1181" s="9" t="s">
        <v>490</v>
      </c>
    </row>
    <row r="1182" spans="1:2" x14ac:dyDescent="0.25">
      <c r="A1182" s="9" t="s">
        <v>1211</v>
      </c>
      <c r="B1182" s="9" t="s">
        <v>490</v>
      </c>
    </row>
    <row r="1183" spans="1:2" x14ac:dyDescent="0.25">
      <c r="A1183" s="9" t="s">
        <v>1212</v>
      </c>
      <c r="B1183" s="9" t="s">
        <v>490</v>
      </c>
    </row>
    <row r="1184" spans="1:2" x14ac:dyDescent="0.25">
      <c r="A1184" s="8" t="s">
        <v>1213</v>
      </c>
      <c r="B1184" s="8" t="s">
        <v>490</v>
      </c>
    </row>
    <row r="1185" spans="1:2" x14ac:dyDescent="0.25">
      <c r="A1185" s="9" t="s">
        <v>1214</v>
      </c>
      <c r="B1185" s="9" t="s">
        <v>490</v>
      </c>
    </row>
    <row r="1186" spans="1:2" x14ac:dyDescent="0.25">
      <c r="A1186" s="9" t="s">
        <v>1215</v>
      </c>
      <c r="B1186" s="9" t="s">
        <v>490</v>
      </c>
    </row>
    <row r="1187" spans="1:2" x14ac:dyDescent="0.25">
      <c r="A1187" s="9" t="s">
        <v>1216</v>
      </c>
      <c r="B1187" s="9" t="s">
        <v>490</v>
      </c>
    </row>
    <row r="1188" spans="1:2" x14ac:dyDescent="0.25">
      <c r="A1188" s="8" t="s">
        <v>1217</v>
      </c>
      <c r="B1188" s="8" t="s">
        <v>490</v>
      </c>
    </row>
    <row r="1189" spans="1:2" x14ac:dyDescent="0.25">
      <c r="A1189" s="8" t="s">
        <v>604</v>
      </c>
      <c r="B1189" s="8" t="s">
        <v>490</v>
      </c>
    </row>
    <row r="1190" spans="1:2" x14ac:dyDescent="0.25">
      <c r="A1190" s="9" t="s">
        <v>1218</v>
      </c>
      <c r="B1190" s="9" t="s">
        <v>490</v>
      </c>
    </row>
    <row r="1191" spans="1:2" x14ac:dyDescent="0.25">
      <c r="A1191" s="8" t="s">
        <v>1219</v>
      </c>
      <c r="B1191" s="8" t="s">
        <v>490</v>
      </c>
    </row>
    <row r="1192" spans="1:2" x14ac:dyDescent="0.25">
      <c r="A1192" s="9" t="s">
        <v>1220</v>
      </c>
      <c r="B1192" s="9" t="s">
        <v>490</v>
      </c>
    </row>
    <row r="1193" spans="1:2" x14ac:dyDescent="0.25">
      <c r="A1193" s="8" t="s">
        <v>1221</v>
      </c>
      <c r="B1193" s="8" t="s">
        <v>490</v>
      </c>
    </row>
    <row r="1194" spans="1:2" x14ac:dyDescent="0.25">
      <c r="A1194" s="8" t="s">
        <v>1222</v>
      </c>
      <c r="B1194" s="8" t="s">
        <v>490</v>
      </c>
    </row>
    <row r="1195" spans="1:2" x14ac:dyDescent="0.25">
      <c r="A1195" s="9" t="s">
        <v>1223</v>
      </c>
      <c r="B1195" s="9" t="s">
        <v>490</v>
      </c>
    </row>
    <row r="1196" spans="1:2" x14ac:dyDescent="0.25">
      <c r="A1196" s="8" t="s">
        <v>1224</v>
      </c>
      <c r="B1196" s="8" t="s">
        <v>490</v>
      </c>
    </row>
    <row r="1197" spans="1:2" x14ac:dyDescent="0.25">
      <c r="A1197" s="9" t="s">
        <v>1225</v>
      </c>
      <c r="B1197" s="9" t="s">
        <v>490</v>
      </c>
    </row>
    <row r="1198" spans="1:2" x14ac:dyDescent="0.25">
      <c r="A1198" s="8" t="s">
        <v>1226</v>
      </c>
      <c r="B1198" s="8" t="s">
        <v>490</v>
      </c>
    </row>
    <row r="1199" spans="1:2" x14ac:dyDescent="0.25">
      <c r="A1199" s="8" t="s">
        <v>1227</v>
      </c>
      <c r="B1199" s="8" t="s">
        <v>490</v>
      </c>
    </row>
    <row r="1200" spans="1:2" x14ac:dyDescent="0.25">
      <c r="A1200" s="8" t="s">
        <v>1228</v>
      </c>
      <c r="B1200" s="8" t="s">
        <v>490</v>
      </c>
    </row>
    <row r="1201" spans="1:2" x14ac:dyDescent="0.25">
      <c r="A1201" s="9" t="s">
        <v>1229</v>
      </c>
      <c r="B1201" s="9" t="s">
        <v>490</v>
      </c>
    </row>
    <row r="1202" spans="1:2" x14ac:dyDescent="0.25">
      <c r="A1202" s="8" t="s">
        <v>1230</v>
      </c>
      <c r="B1202" s="8" t="s">
        <v>490</v>
      </c>
    </row>
    <row r="1203" spans="1:2" x14ac:dyDescent="0.25">
      <c r="A1203" s="8" t="s">
        <v>1231</v>
      </c>
      <c r="B1203" s="8" t="s">
        <v>490</v>
      </c>
    </row>
    <row r="1204" spans="1:2" x14ac:dyDescent="0.25">
      <c r="A1204" s="8" t="s">
        <v>1232</v>
      </c>
      <c r="B1204" s="8" t="s">
        <v>490</v>
      </c>
    </row>
    <row r="1205" spans="1:2" x14ac:dyDescent="0.25">
      <c r="A1205" s="9" t="s">
        <v>1233</v>
      </c>
      <c r="B1205" s="9" t="s">
        <v>490</v>
      </c>
    </row>
    <row r="1206" spans="1:2" x14ac:dyDescent="0.25">
      <c r="A1206" s="9" t="s">
        <v>1234</v>
      </c>
      <c r="B1206" s="9" t="s">
        <v>490</v>
      </c>
    </row>
    <row r="1207" spans="1:2" x14ac:dyDescent="0.25">
      <c r="A1207" s="8" t="s">
        <v>1235</v>
      </c>
      <c r="B1207" s="8" t="s">
        <v>490</v>
      </c>
    </row>
    <row r="1208" spans="1:2" x14ac:dyDescent="0.25">
      <c r="A1208" s="8" t="s">
        <v>1236</v>
      </c>
      <c r="B1208" s="8" t="s">
        <v>490</v>
      </c>
    </row>
    <row r="1209" spans="1:2" x14ac:dyDescent="0.25">
      <c r="A1209" s="9" t="s">
        <v>1237</v>
      </c>
      <c r="B1209" s="9" t="s">
        <v>490</v>
      </c>
    </row>
    <row r="1210" spans="1:2" x14ac:dyDescent="0.25">
      <c r="A1210" s="8" t="s">
        <v>1238</v>
      </c>
      <c r="B1210" s="8" t="s">
        <v>490</v>
      </c>
    </row>
    <row r="1211" spans="1:2" x14ac:dyDescent="0.25">
      <c r="A1211" s="8" t="s">
        <v>1239</v>
      </c>
      <c r="B1211" s="8" t="s">
        <v>490</v>
      </c>
    </row>
    <row r="1212" spans="1:2" x14ac:dyDescent="0.25">
      <c r="A1212" s="8" t="s">
        <v>1240</v>
      </c>
      <c r="B1212" s="8" t="s">
        <v>490</v>
      </c>
    </row>
    <row r="1213" spans="1:2" x14ac:dyDescent="0.25">
      <c r="A1213" s="9" t="s">
        <v>1241</v>
      </c>
      <c r="B1213" s="9" t="s">
        <v>490</v>
      </c>
    </row>
    <row r="1214" spans="1:2" x14ac:dyDescent="0.25">
      <c r="A1214" s="9" t="s">
        <v>1242</v>
      </c>
      <c r="B1214" s="9" t="s">
        <v>490</v>
      </c>
    </row>
    <row r="1215" spans="1:2" x14ac:dyDescent="0.25">
      <c r="A1215" s="8" t="s">
        <v>494</v>
      </c>
      <c r="B1215" s="8" t="s">
        <v>493</v>
      </c>
    </row>
    <row r="1216" spans="1:2" x14ac:dyDescent="0.25">
      <c r="A1216" s="8" t="s">
        <v>1243</v>
      </c>
      <c r="B1216" s="8" t="s">
        <v>493</v>
      </c>
    </row>
    <row r="1217" spans="1:2" x14ac:dyDescent="0.25">
      <c r="A1217" s="8" t="s">
        <v>1244</v>
      </c>
      <c r="B1217" s="8" t="s">
        <v>493</v>
      </c>
    </row>
    <row r="1218" spans="1:2" x14ac:dyDescent="0.25">
      <c r="A1218" s="9" t="s">
        <v>1245</v>
      </c>
      <c r="B1218" s="9" t="s">
        <v>493</v>
      </c>
    </row>
    <row r="1219" spans="1:2" x14ac:dyDescent="0.25">
      <c r="A1219" s="9" t="s">
        <v>1246</v>
      </c>
      <c r="B1219" s="9" t="s">
        <v>493</v>
      </c>
    </row>
    <row r="1220" spans="1:2" x14ac:dyDescent="0.25">
      <c r="A1220" s="9" t="s">
        <v>1247</v>
      </c>
      <c r="B1220" s="9" t="s">
        <v>493</v>
      </c>
    </row>
    <row r="1221" spans="1:2" x14ac:dyDescent="0.25">
      <c r="A1221" s="8" t="s">
        <v>1248</v>
      </c>
      <c r="B1221" s="8" t="s">
        <v>493</v>
      </c>
    </row>
    <row r="1222" spans="1:2" x14ac:dyDescent="0.25">
      <c r="A1222" s="8" t="s">
        <v>1249</v>
      </c>
      <c r="B1222" s="8" t="s">
        <v>493</v>
      </c>
    </row>
    <row r="1223" spans="1:2" x14ac:dyDescent="0.25">
      <c r="A1223" s="8" t="s">
        <v>569</v>
      </c>
      <c r="B1223" s="8" t="s">
        <v>493</v>
      </c>
    </row>
    <row r="1224" spans="1:2" x14ac:dyDescent="0.25">
      <c r="A1224" s="8" t="s">
        <v>1250</v>
      </c>
      <c r="B1224" s="8" t="s">
        <v>493</v>
      </c>
    </row>
    <row r="1225" spans="1:2" x14ac:dyDescent="0.25">
      <c r="A1225" s="8" t="s">
        <v>1251</v>
      </c>
      <c r="B1225" s="8" t="s">
        <v>493</v>
      </c>
    </row>
    <row r="1226" spans="1:2" x14ac:dyDescent="0.25">
      <c r="A1226" s="8" t="s">
        <v>1252</v>
      </c>
      <c r="B1226" s="8" t="s">
        <v>493</v>
      </c>
    </row>
    <row r="1227" spans="1:2" x14ac:dyDescent="0.25">
      <c r="A1227" s="9" t="s">
        <v>1253</v>
      </c>
      <c r="B1227" s="9" t="s">
        <v>493</v>
      </c>
    </row>
    <row r="1228" spans="1:2" x14ac:dyDescent="0.25">
      <c r="A1228" s="8" t="s">
        <v>1254</v>
      </c>
      <c r="B1228" s="8" t="s">
        <v>493</v>
      </c>
    </row>
    <row r="1229" spans="1:2" x14ac:dyDescent="0.25">
      <c r="A1229" s="8" t="s">
        <v>1255</v>
      </c>
      <c r="B1229" s="8" t="s">
        <v>493</v>
      </c>
    </row>
    <row r="1230" spans="1:2" x14ac:dyDescent="0.25">
      <c r="A1230" s="8" t="s">
        <v>1256</v>
      </c>
      <c r="B1230" s="8" t="s">
        <v>493</v>
      </c>
    </row>
    <row r="1231" spans="1:2" x14ac:dyDescent="0.25">
      <c r="A1231" s="9" t="s">
        <v>1257</v>
      </c>
      <c r="B1231" s="9" t="s">
        <v>493</v>
      </c>
    </row>
    <row r="1232" spans="1:2" x14ac:dyDescent="0.25">
      <c r="A1232" s="8" t="s">
        <v>1258</v>
      </c>
      <c r="B1232" s="8" t="s">
        <v>493</v>
      </c>
    </row>
    <row r="1233" spans="1:2" x14ac:dyDescent="0.25">
      <c r="A1233" s="8" t="s">
        <v>1259</v>
      </c>
      <c r="B1233" s="8" t="s">
        <v>493</v>
      </c>
    </row>
    <row r="1234" spans="1:2" x14ac:dyDescent="0.25">
      <c r="A1234" s="8" t="s">
        <v>1260</v>
      </c>
      <c r="B1234" s="8" t="s">
        <v>493</v>
      </c>
    </row>
    <row r="1235" spans="1:2" x14ac:dyDescent="0.25">
      <c r="A1235" s="8" t="s">
        <v>1261</v>
      </c>
      <c r="B1235" s="8" t="s">
        <v>493</v>
      </c>
    </row>
    <row r="1236" spans="1:2" x14ac:dyDescent="0.25">
      <c r="A1236" s="8" t="s">
        <v>1262</v>
      </c>
      <c r="B1236" s="8" t="s">
        <v>493</v>
      </c>
    </row>
    <row r="1237" spans="1:2" x14ac:dyDescent="0.25">
      <c r="A1237" s="8" t="s">
        <v>1263</v>
      </c>
      <c r="B1237" s="8" t="s">
        <v>493</v>
      </c>
    </row>
    <row r="1238" spans="1:2" x14ac:dyDescent="0.25">
      <c r="A1238" s="8" t="s">
        <v>1264</v>
      </c>
      <c r="B1238" s="8" t="s">
        <v>493</v>
      </c>
    </row>
    <row r="1239" spans="1:2" x14ac:dyDescent="0.25">
      <c r="A1239" s="8" t="s">
        <v>1265</v>
      </c>
      <c r="B1239" s="8" t="s">
        <v>493</v>
      </c>
    </row>
    <row r="1240" spans="1:2" x14ac:dyDescent="0.25">
      <c r="A1240" s="9" t="s">
        <v>1266</v>
      </c>
      <c r="B1240" s="9" t="s">
        <v>493</v>
      </c>
    </row>
    <row r="1241" spans="1:2" x14ac:dyDescent="0.25">
      <c r="A1241" s="8" t="s">
        <v>1267</v>
      </c>
      <c r="B1241" s="8" t="s">
        <v>493</v>
      </c>
    </row>
    <row r="1242" spans="1:2" x14ac:dyDescent="0.25">
      <c r="A1242" s="8" t="s">
        <v>1268</v>
      </c>
      <c r="B1242" s="8" t="s">
        <v>493</v>
      </c>
    </row>
    <row r="1243" spans="1:2" x14ac:dyDescent="0.25">
      <c r="A1243" s="8" t="s">
        <v>1269</v>
      </c>
      <c r="B1243" s="8" t="s">
        <v>493</v>
      </c>
    </row>
    <row r="1244" spans="1:2" x14ac:dyDescent="0.25">
      <c r="A1244" s="8" t="s">
        <v>1270</v>
      </c>
      <c r="B1244" s="8" t="s">
        <v>493</v>
      </c>
    </row>
    <row r="1245" spans="1:2" x14ac:dyDescent="0.25">
      <c r="A1245" s="8" t="s">
        <v>1271</v>
      </c>
      <c r="B1245" s="8" t="s">
        <v>493</v>
      </c>
    </row>
    <row r="1246" spans="1:2" x14ac:dyDescent="0.25">
      <c r="A1246" s="8" t="s">
        <v>1272</v>
      </c>
      <c r="B1246" s="8" t="s">
        <v>493</v>
      </c>
    </row>
    <row r="1247" spans="1:2" x14ac:dyDescent="0.25">
      <c r="A1247" s="9" t="s">
        <v>1273</v>
      </c>
      <c r="B1247" s="9" t="s">
        <v>493</v>
      </c>
    </row>
    <row r="1248" spans="1:2" x14ac:dyDescent="0.25">
      <c r="A1248" s="9" t="s">
        <v>1274</v>
      </c>
      <c r="B1248" s="9" t="s">
        <v>493</v>
      </c>
    </row>
    <row r="1249" spans="1:2" x14ac:dyDescent="0.25">
      <c r="A1249" s="9" t="s">
        <v>1275</v>
      </c>
      <c r="B1249" s="9" t="s">
        <v>493</v>
      </c>
    </row>
    <row r="1250" spans="1:2" x14ac:dyDescent="0.25">
      <c r="A1250" s="8" t="s">
        <v>1276</v>
      </c>
      <c r="B1250" s="8" t="s">
        <v>493</v>
      </c>
    </row>
    <row r="1251" spans="1:2" x14ac:dyDescent="0.25">
      <c r="A1251" s="8" t="s">
        <v>1277</v>
      </c>
      <c r="B1251" s="8" t="s">
        <v>493</v>
      </c>
    </row>
    <row r="1252" spans="1:2" x14ac:dyDescent="0.25">
      <c r="A1252" s="8" t="s">
        <v>1278</v>
      </c>
      <c r="B1252" s="8" t="s">
        <v>493</v>
      </c>
    </row>
    <row r="1253" spans="1:2" x14ac:dyDescent="0.25">
      <c r="A1253" s="9" t="s">
        <v>1279</v>
      </c>
      <c r="B1253" s="9" t="s">
        <v>493</v>
      </c>
    </row>
    <row r="1254" spans="1:2" x14ac:dyDescent="0.25">
      <c r="A1254" s="8" t="s">
        <v>1280</v>
      </c>
      <c r="B1254" s="8" t="s">
        <v>493</v>
      </c>
    </row>
    <row r="1255" spans="1:2" x14ac:dyDescent="0.25">
      <c r="A1255" s="9" t="s">
        <v>1281</v>
      </c>
      <c r="B1255" s="9" t="s">
        <v>493</v>
      </c>
    </row>
    <row r="1256" spans="1:2" x14ac:dyDescent="0.25">
      <c r="A1256" s="8" t="s">
        <v>1282</v>
      </c>
      <c r="B1256" s="8" t="s">
        <v>493</v>
      </c>
    </row>
    <row r="1257" spans="1:2" x14ac:dyDescent="0.25">
      <c r="A1257" s="8" t="s">
        <v>1283</v>
      </c>
      <c r="B1257" s="8" t="s">
        <v>493</v>
      </c>
    </row>
    <row r="1258" spans="1:2" x14ac:dyDescent="0.25">
      <c r="A1258" s="9" t="s">
        <v>1284</v>
      </c>
      <c r="B1258" s="9" t="s">
        <v>493</v>
      </c>
    </row>
    <row r="1259" spans="1:2" x14ac:dyDescent="0.25">
      <c r="A1259" s="9" t="s">
        <v>1285</v>
      </c>
      <c r="B1259" s="9" t="s">
        <v>493</v>
      </c>
    </row>
    <row r="1260" spans="1:2" x14ac:dyDescent="0.25">
      <c r="A1260" s="8" t="s">
        <v>1286</v>
      </c>
      <c r="B1260" s="8" t="s">
        <v>493</v>
      </c>
    </row>
    <row r="1261" spans="1:2" x14ac:dyDescent="0.25">
      <c r="A1261" s="8" t="s">
        <v>1287</v>
      </c>
      <c r="B1261" s="8" t="s">
        <v>493</v>
      </c>
    </row>
    <row r="1262" spans="1:2" x14ac:dyDescent="0.25">
      <c r="A1262" s="8" t="s">
        <v>23</v>
      </c>
      <c r="B1262" s="8" t="s">
        <v>490</v>
      </c>
    </row>
    <row r="1263" spans="1:2" x14ac:dyDescent="0.25">
      <c r="A1263" s="9" t="s">
        <v>1288</v>
      </c>
      <c r="B1263" s="9" t="s">
        <v>490</v>
      </c>
    </row>
    <row r="1264" spans="1:2" x14ac:dyDescent="0.25">
      <c r="A1264" s="8" t="s">
        <v>1289</v>
      </c>
      <c r="B1264" s="8" t="s">
        <v>490</v>
      </c>
    </row>
    <row r="1265" spans="1:2" x14ac:dyDescent="0.25">
      <c r="A1265" s="8" t="s">
        <v>1290</v>
      </c>
      <c r="B1265" s="8" t="s">
        <v>490</v>
      </c>
    </row>
    <row r="1266" spans="1:2" x14ac:dyDescent="0.25">
      <c r="A1266" s="8" t="s">
        <v>1291</v>
      </c>
      <c r="B1266" s="8" t="s">
        <v>490</v>
      </c>
    </row>
    <row r="1267" spans="1:2" x14ac:dyDescent="0.25">
      <c r="A1267" s="8" t="s">
        <v>1292</v>
      </c>
      <c r="B1267" s="8" t="s">
        <v>490</v>
      </c>
    </row>
    <row r="1268" spans="1:2" x14ac:dyDescent="0.25">
      <c r="A1268" s="8" t="s">
        <v>1293</v>
      </c>
      <c r="B1268" s="8" t="s">
        <v>490</v>
      </c>
    </row>
    <row r="1269" spans="1:2" x14ac:dyDescent="0.25">
      <c r="A1269" s="8" t="s">
        <v>1294</v>
      </c>
      <c r="B1269" s="8" t="s">
        <v>490</v>
      </c>
    </row>
    <row r="1270" spans="1:2" x14ac:dyDescent="0.25">
      <c r="A1270" s="9" t="s">
        <v>1295</v>
      </c>
      <c r="B1270" s="9" t="s">
        <v>490</v>
      </c>
    </row>
    <row r="1271" spans="1:2" x14ac:dyDescent="0.25">
      <c r="A1271" s="8" t="s">
        <v>1296</v>
      </c>
      <c r="B1271" s="8" t="s">
        <v>490</v>
      </c>
    </row>
    <row r="1272" spans="1:2" x14ac:dyDescent="0.25">
      <c r="A1272" s="8" t="s">
        <v>1297</v>
      </c>
      <c r="B1272" s="8" t="s">
        <v>490</v>
      </c>
    </row>
    <row r="1273" spans="1:2" x14ac:dyDescent="0.25">
      <c r="A1273" s="8" t="s">
        <v>16</v>
      </c>
      <c r="B1273" s="8" t="s">
        <v>490</v>
      </c>
    </row>
    <row r="1274" spans="1:2" x14ac:dyDescent="0.25">
      <c r="A1274" s="8" t="s">
        <v>1298</v>
      </c>
      <c r="B1274" s="8" t="s">
        <v>490</v>
      </c>
    </row>
    <row r="1275" spans="1:2" x14ac:dyDescent="0.25">
      <c r="A1275" s="9" t="s">
        <v>1299</v>
      </c>
      <c r="B1275" s="9" t="s">
        <v>490</v>
      </c>
    </row>
    <row r="1276" spans="1:2" x14ac:dyDescent="0.25">
      <c r="A1276" s="8" t="s">
        <v>1300</v>
      </c>
      <c r="B1276" s="8" t="s">
        <v>490</v>
      </c>
    </row>
    <row r="1277" spans="1:2" x14ac:dyDescent="0.25">
      <c r="A1277" s="9" t="s">
        <v>1301</v>
      </c>
      <c r="B1277" s="9" t="s">
        <v>490</v>
      </c>
    </row>
    <row r="1278" spans="1:2" x14ac:dyDescent="0.25">
      <c r="A1278" s="8" t="s">
        <v>1302</v>
      </c>
      <c r="B1278" s="8" t="s">
        <v>490</v>
      </c>
    </row>
    <row r="1279" spans="1:2" x14ac:dyDescent="0.25">
      <c r="A1279" s="9" t="s">
        <v>1303</v>
      </c>
      <c r="B1279" s="9" t="s">
        <v>481</v>
      </c>
    </row>
    <row r="1280" spans="1:2" x14ac:dyDescent="0.25">
      <c r="A1280" s="8" t="s">
        <v>1304</v>
      </c>
      <c r="B1280" s="8" t="s">
        <v>481</v>
      </c>
    </row>
    <row r="1281" spans="1:2" x14ac:dyDescent="0.25">
      <c r="A1281" s="8" t="s">
        <v>1305</v>
      </c>
      <c r="B1281" s="8" t="s">
        <v>481</v>
      </c>
    </row>
    <row r="1282" spans="1:2" x14ac:dyDescent="0.25">
      <c r="A1282" s="8" t="s">
        <v>1306</v>
      </c>
      <c r="B1282" s="8" t="s">
        <v>481</v>
      </c>
    </row>
    <row r="1283" spans="1:2" x14ac:dyDescent="0.25">
      <c r="A1283" s="8" t="s">
        <v>1307</v>
      </c>
      <c r="B1283" s="8" t="s">
        <v>481</v>
      </c>
    </row>
    <row r="1284" spans="1:2" x14ac:dyDescent="0.25">
      <c r="A1284" s="8" t="s">
        <v>1308</v>
      </c>
      <c r="B1284" s="8" t="s">
        <v>481</v>
      </c>
    </row>
    <row r="1285" spans="1:2" x14ac:dyDescent="0.25">
      <c r="A1285" s="8" t="s">
        <v>1309</v>
      </c>
      <c r="B1285" s="8" t="s">
        <v>481</v>
      </c>
    </row>
    <row r="1286" spans="1:2" x14ac:dyDescent="0.25">
      <c r="A1286" s="9" t="s">
        <v>1310</v>
      </c>
      <c r="B1286" s="9" t="s">
        <v>481</v>
      </c>
    </row>
    <row r="1287" spans="1:2" x14ac:dyDescent="0.25">
      <c r="A1287" s="8" t="s">
        <v>1311</v>
      </c>
      <c r="B1287" s="8" t="s">
        <v>481</v>
      </c>
    </row>
    <row r="1288" spans="1:2" x14ac:dyDescent="0.25">
      <c r="A1288" s="8" t="s">
        <v>1312</v>
      </c>
      <c r="B1288" s="8" t="s">
        <v>481</v>
      </c>
    </row>
    <row r="1289" spans="1:2" x14ac:dyDescent="0.25">
      <c r="A1289" s="8" t="s">
        <v>1313</v>
      </c>
      <c r="B1289" s="8" t="s">
        <v>481</v>
      </c>
    </row>
    <row r="1290" spans="1:2" x14ac:dyDescent="0.25">
      <c r="A1290" s="8" t="s">
        <v>1314</v>
      </c>
      <c r="B1290" s="8" t="s">
        <v>481</v>
      </c>
    </row>
    <row r="1291" spans="1:2" x14ac:dyDescent="0.25">
      <c r="A1291" s="9" t="s">
        <v>1315</v>
      </c>
      <c r="B1291" s="9" t="s">
        <v>481</v>
      </c>
    </row>
    <row r="1292" spans="1:2" x14ac:dyDescent="0.25">
      <c r="A1292" s="9" t="s">
        <v>1316</v>
      </c>
      <c r="B1292" s="9" t="s">
        <v>490</v>
      </c>
    </row>
    <row r="1293" spans="1:2" x14ac:dyDescent="0.25">
      <c r="A1293" s="8" t="s">
        <v>1317</v>
      </c>
      <c r="B1293" s="8" t="s">
        <v>490</v>
      </c>
    </row>
    <row r="1294" spans="1:2" x14ac:dyDescent="0.25">
      <c r="A1294" s="8" t="s">
        <v>1318</v>
      </c>
      <c r="B1294" s="8" t="s">
        <v>490</v>
      </c>
    </row>
    <row r="1295" spans="1:2" x14ac:dyDescent="0.25">
      <c r="A1295" s="8" t="s">
        <v>1319</v>
      </c>
      <c r="B1295" s="8" t="s">
        <v>490</v>
      </c>
    </row>
    <row r="1296" spans="1:2" x14ac:dyDescent="0.25">
      <c r="A1296" s="9" t="s">
        <v>1320</v>
      </c>
      <c r="B1296" s="9" t="s">
        <v>490</v>
      </c>
    </row>
    <row r="1297" spans="1:2" x14ac:dyDescent="0.25">
      <c r="A1297" s="8" t="s">
        <v>1321</v>
      </c>
      <c r="B1297" s="8" t="s">
        <v>490</v>
      </c>
    </row>
    <row r="1298" spans="1:2" x14ac:dyDescent="0.25">
      <c r="A1298" s="9" t="s">
        <v>1322</v>
      </c>
      <c r="B1298" s="9" t="s">
        <v>490</v>
      </c>
    </row>
    <row r="1299" spans="1:2" x14ac:dyDescent="0.25">
      <c r="A1299" s="8" t="s">
        <v>1323</v>
      </c>
      <c r="B1299" s="8" t="s">
        <v>490</v>
      </c>
    </row>
    <row r="1300" spans="1:2" x14ac:dyDescent="0.25">
      <c r="A1300" s="8" t="s">
        <v>1324</v>
      </c>
      <c r="B1300" s="8" t="s">
        <v>490</v>
      </c>
    </row>
    <row r="1301" spans="1:2" x14ac:dyDescent="0.25">
      <c r="A1301" s="8" t="s">
        <v>1325</v>
      </c>
      <c r="B1301" s="8" t="s">
        <v>490</v>
      </c>
    </row>
    <row r="1302" spans="1:2" x14ac:dyDescent="0.25">
      <c r="A1302" s="8" t="s">
        <v>1326</v>
      </c>
      <c r="B1302" s="8" t="s">
        <v>490</v>
      </c>
    </row>
    <row r="1303" spans="1:2" x14ac:dyDescent="0.25">
      <c r="A1303" s="9" t="s">
        <v>1327</v>
      </c>
      <c r="B1303" s="9" t="s">
        <v>490</v>
      </c>
    </row>
    <row r="1304" spans="1:2" x14ac:dyDescent="0.25">
      <c r="A1304" s="9" t="s">
        <v>1328</v>
      </c>
      <c r="B1304" s="9" t="s">
        <v>490</v>
      </c>
    </row>
    <row r="1305" spans="1:2" x14ac:dyDescent="0.25">
      <c r="A1305" s="9" t="s">
        <v>1329</v>
      </c>
      <c r="B1305" s="9" t="s">
        <v>490</v>
      </c>
    </row>
    <row r="1306" spans="1:2" x14ac:dyDescent="0.25">
      <c r="A1306" s="9" t="s">
        <v>1330</v>
      </c>
      <c r="B1306" s="9" t="s">
        <v>490</v>
      </c>
    </row>
    <row r="1307" spans="1:2" x14ac:dyDescent="0.25">
      <c r="A1307" s="9" t="s">
        <v>1331</v>
      </c>
      <c r="B1307" s="9" t="s">
        <v>490</v>
      </c>
    </row>
    <row r="1308" spans="1:2" x14ac:dyDescent="0.25">
      <c r="A1308" s="9" t="s">
        <v>1332</v>
      </c>
      <c r="B1308" s="9" t="s">
        <v>490</v>
      </c>
    </row>
    <row r="1309" spans="1:2" x14ac:dyDescent="0.25">
      <c r="A1309" s="8" t="s">
        <v>1333</v>
      </c>
      <c r="B1309" s="8" t="s">
        <v>490</v>
      </c>
    </row>
    <row r="1310" spans="1:2" x14ac:dyDescent="0.25">
      <c r="A1310" s="8" t="s">
        <v>1334</v>
      </c>
      <c r="B1310" s="8" t="s">
        <v>490</v>
      </c>
    </row>
    <row r="1311" spans="1:2" x14ac:dyDescent="0.25">
      <c r="A1311" s="8" t="s">
        <v>1335</v>
      </c>
      <c r="B1311" s="8" t="s">
        <v>490</v>
      </c>
    </row>
    <row r="1312" spans="1:2" x14ac:dyDescent="0.25">
      <c r="A1312" s="9" t="s">
        <v>1336</v>
      </c>
      <c r="B1312" s="9" t="s">
        <v>490</v>
      </c>
    </row>
    <row r="1313" spans="1:2" x14ac:dyDescent="0.25">
      <c r="A1313" s="8" t="s">
        <v>1337</v>
      </c>
      <c r="B1313" s="8" t="s">
        <v>490</v>
      </c>
    </row>
    <row r="1314" spans="1:2" x14ac:dyDescent="0.25">
      <c r="A1314" s="8" t="s">
        <v>1338</v>
      </c>
      <c r="B1314" s="8" t="s">
        <v>490</v>
      </c>
    </row>
    <row r="1315" spans="1:2" x14ac:dyDescent="0.25">
      <c r="A1315" s="8" t="s">
        <v>1339</v>
      </c>
      <c r="B1315" s="8" t="s">
        <v>490</v>
      </c>
    </row>
    <row r="1316" spans="1:2" x14ac:dyDescent="0.25">
      <c r="A1316" s="8" t="s">
        <v>1340</v>
      </c>
      <c r="B1316" s="8" t="s">
        <v>490</v>
      </c>
    </row>
    <row r="1317" spans="1:2" x14ac:dyDescent="0.25">
      <c r="A1317" s="9" t="s">
        <v>1341</v>
      </c>
      <c r="B1317" s="9" t="s">
        <v>490</v>
      </c>
    </row>
    <row r="1318" spans="1:2" x14ac:dyDescent="0.25">
      <c r="A1318" s="9" t="s">
        <v>1342</v>
      </c>
      <c r="B1318" s="9" t="s">
        <v>490</v>
      </c>
    </row>
    <row r="1319" spans="1:2" x14ac:dyDescent="0.25">
      <c r="A1319" s="9" t="s">
        <v>1343</v>
      </c>
      <c r="B1319" s="9" t="s">
        <v>490</v>
      </c>
    </row>
    <row r="1320" spans="1:2" x14ac:dyDescent="0.25">
      <c r="A1320" s="9" t="s">
        <v>1344</v>
      </c>
      <c r="B1320" s="9" t="s">
        <v>490</v>
      </c>
    </row>
    <row r="1321" spans="1:2" x14ac:dyDescent="0.25">
      <c r="A1321" s="8" t="s">
        <v>1345</v>
      </c>
      <c r="B1321" s="8" t="s">
        <v>490</v>
      </c>
    </row>
    <row r="1322" spans="1:2" x14ac:dyDescent="0.25">
      <c r="A1322" s="9" t="s">
        <v>1346</v>
      </c>
      <c r="B1322" s="9" t="s">
        <v>490</v>
      </c>
    </row>
    <row r="1323" spans="1:2" x14ac:dyDescent="0.25">
      <c r="A1323" s="9" t="s">
        <v>1347</v>
      </c>
      <c r="B1323" s="9" t="s">
        <v>490</v>
      </c>
    </row>
    <row r="1324" spans="1:2" x14ac:dyDescent="0.25">
      <c r="A1324" s="9" t="s">
        <v>1348</v>
      </c>
      <c r="B1324" s="9" t="s">
        <v>490</v>
      </c>
    </row>
    <row r="1325" spans="1:2" x14ac:dyDescent="0.25">
      <c r="A1325" s="8" t="s">
        <v>1349</v>
      </c>
      <c r="B1325" s="8" t="s">
        <v>490</v>
      </c>
    </row>
    <row r="1326" spans="1:2" x14ac:dyDescent="0.25">
      <c r="A1326" s="9" t="s">
        <v>1350</v>
      </c>
      <c r="B1326" s="9" t="s">
        <v>490</v>
      </c>
    </row>
    <row r="1327" spans="1:2" x14ac:dyDescent="0.25">
      <c r="A1327" s="8" t="s">
        <v>1351</v>
      </c>
      <c r="B1327" s="8" t="s">
        <v>490</v>
      </c>
    </row>
    <row r="1328" spans="1:2" x14ac:dyDescent="0.25">
      <c r="A1328" s="8" t="s">
        <v>1352</v>
      </c>
      <c r="B1328" s="8" t="s">
        <v>490</v>
      </c>
    </row>
    <row r="1329" spans="1:2" x14ac:dyDescent="0.25">
      <c r="A1329" s="8" t="s">
        <v>1353</v>
      </c>
      <c r="B1329" s="8" t="s">
        <v>490</v>
      </c>
    </row>
    <row r="1330" spans="1:2" x14ac:dyDescent="0.25">
      <c r="A1330" s="8" t="s">
        <v>1354</v>
      </c>
      <c r="B1330" s="8" t="s">
        <v>490</v>
      </c>
    </row>
    <row r="1331" spans="1:2" x14ac:dyDescent="0.25">
      <c r="A1331" s="8" t="s">
        <v>1355</v>
      </c>
      <c r="B1331" s="8" t="s">
        <v>490</v>
      </c>
    </row>
    <row r="1332" spans="1:2" x14ac:dyDescent="0.25">
      <c r="A1332" s="8" t="s">
        <v>1356</v>
      </c>
      <c r="B1332" s="8" t="s">
        <v>490</v>
      </c>
    </row>
    <row r="1333" spans="1:2" x14ac:dyDescent="0.25">
      <c r="A1333" s="8" t="s">
        <v>1357</v>
      </c>
      <c r="B1333" s="8" t="s">
        <v>490</v>
      </c>
    </row>
    <row r="1334" spans="1:2" x14ac:dyDescent="0.25">
      <c r="A1334" s="8" t="s">
        <v>1358</v>
      </c>
      <c r="B1334" s="8" t="s">
        <v>490</v>
      </c>
    </row>
    <row r="1335" spans="1:2" x14ac:dyDescent="0.25">
      <c r="A1335" s="8" t="s">
        <v>1359</v>
      </c>
      <c r="B1335" s="8" t="s">
        <v>490</v>
      </c>
    </row>
    <row r="1336" spans="1:2" x14ac:dyDescent="0.25">
      <c r="A1336" s="8" t="s">
        <v>1360</v>
      </c>
      <c r="B1336" s="8" t="s">
        <v>490</v>
      </c>
    </row>
    <row r="1337" spans="1:2" x14ac:dyDescent="0.25">
      <c r="A1337" s="8" t="s">
        <v>1361</v>
      </c>
      <c r="B1337" s="8" t="s">
        <v>490</v>
      </c>
    </row>
    <row r="1338" spans="1:2" x14ac:dyDescent="0.25">
      <c r="A1338" s="8" t="s">
        <v>1362</v>
      </c>
      <c r="B1338" s="8" t="s">
        <v>490</v>
      </c>
    </row>
    <row r="1339" spans="1:2" x14ac:dyDescent="0.25">
      <c r="A1339" s="8" t="s">
        <v>1363</v>
      </c>
      <c r="B1339" s="8" t="s">
        <v>481</v>
      </c>
    </row>
    <row r="1340" spans="1:2" x14ac:dyDescent="0.25">
      <c r="A1340" s="8" t="s">
        <v>1365</v>
      </c>
      <c r="B1340" s="8" t="s">
        <v>1364</v>
      </c>
    </row>
    <row r="1341" spans="1:2" x14ac:dyDescent="0.25">
      <c r="A1341" s="8" t="s">
        <v>1366</v>
      </c>
      <c r="B1341" s="8" t="s">
        <v>1364</v>
      </c>
    </row>
    <row r="1342" spans="1:2" x14ac:dyDescent="0.25">
      <c r="A1342" s="8" t="s">
        <v>1367</v>
      </c>
      <c r="B1342" s="8" t="s">
        <v>1364</v>
      </c>
    </row>
    <row r="1343" spans="1:2" x14ac:dyDescent="0.25">
      <c r="A1343" s="8" t="s">
        <v>1368</v>
      </c>
      <c r="B1343" s="8" t="s">
        <v>1364</v>
      </c>
    </row>
    <row r="1344" spans="1:2" x14ac:dyDescent="0.25">
      <c r="A1344" s="8" t="s">
        <v>1369</v>
      </c>
      <c r="B1344" s="8" t="s">
        <v>1370</v>
      </c>
    </row>
    <row r="1345" spans="1:2" x14ac:dyDescent="0.25">
      <c r="A1345" s="8" t="s">
        <v>1372</v>
      </c>
      <c r="B1345" s="8" t="s">
        <v>1370</v>
      </c>
    </row>
    <row r="1346" spans="1:2" x14ac:dyDescent="0.25">
      <c r="A1346" s="8" t="s">
        <v>1373</v>
      </c>
      <c r="B1346" s="8" t="s">
        <v>1370</v>
      </c>
    </row>
    <row r="1347" spans="1:2" x14ac:dyDescent="0.25">
      <c r="A1347" s="8" t="s">
        <v>1374</v>
      </c>
      <c r="B1347" s="8" t="s">
        <v>1370</v>
      </c>
    </row>
    <row r="1348" spans="1:2" x14ac:dyDescent="0.25">
      <c r="A1348" s="8" t="s">
        <v>1375</v>
      </c>
      <c r="B1348" s="8" t="s">
        <v>1370</v>
      </c>
    </row>
    <row r="1349" spans="1:2" x14ac:dyDescent="0.25">
      <c r="A1349" s="8" t="s">
        <v>1376</v>
      </c>
      <c r="B1349" s="8" t="s">
        <v>1370</v>
      </c>
    </row>
    <row r="1350" spans="1:2" x14ac:dyDescent="0.25">
      <c r="A1350" s="8" t="s">
        <v>1377</v>
      </c>
      <c r="B1350" s="8" t="s">
        <v>1370</v>
      </c>
    </row>
    <row r="1351" spans="1:2" x14ac:dyDescent="0.25">
      <c r="A1351" s="8" t="s">
        <v>1378</v>
      </c>
      <c r="B1351" s="8" t="s">
        <v>1370</v>
      </c>
    </row>
    <row r="1352" spans="1:2" x14ac:dyDescent="0.25">
      <c r="A1352" s="8" t="s">
        <v>1379</v>
      </c>
      <c r="B1352" s="8" t="s">
        <v>1370</v>
      </c>
    </row>
    <row r="1353" spans="1:2" x14ac:dyDescent="0.25">
      <c r="A1353" s="8" t="s">
        <v>1380</v>
      </c>
      <c r="B1353" s="8" t="s">
        <v>1370</v>
      </c>
    </row>
    <row r="1354" spans="1:2" x14ac:dyDescent="0.25">
      <c r="A1354" s="8" t="s">
        <v>1381</v>
      </c>
      <c r="B1354" s="8" t="s">
        <v>1370</v>
      </c>
    </row>
    <row r="1355" spans="1:2" x14ac:dyDescent="0.25">
      <c r="A1355" s="8" t="s">
        <v>1382</v>
      </c>
      <c r="B1355" s="8" t="s">
        <v>1370</v>
      </c>
    </row>
    <row r="1356" spans="1:2" x14ac:dyDescent="0.25">
      <c r="A1356" s="8" t="s">
        <v>1383</v>
      </c>
      <c r="B1356" s="8" t="s">
        <v>1370</v>
      </c>
    </row>
    <row r="1357" spans="1:2" x14ac:dyDescent="0.25">
      <c r="A1357" s="8" t="s">
        <v>1384</v>
      </c>
      <c r="B1357" s="8" t="s">
        <v>1370</v>
      </c>
    </row>
    <row r="1358" spans="1:2" x14ac:dyDescent="0.25">
      <c r="A1358" s="8" t="s">
        <v>1385</v>
      </c>
      <c r="B1358" s="8" t="s">
        <v>1370</v>
      </c>
    </row>
    <row r="1359" spans="1:2" x14ac:dyDescent="0.25">
      <c r="A1359" s="8" t="s">
        <v>1386</v>
      </c>
      <c r="B1359" s="8" t="s">
        <v>1370</v>
      </c>
    </row>
    <row r="1360" spans="1:2" x14ac:dyDescent="0.25">
      <c r="A1360" s="8" t="s">
        <v>1387</v>
      </c>
      <c r="B1360" s="8" t="s">
        <v>1370</v>
      </c>
    </row>
    <row r="1361" spans="1:2" x14ac:dyDescent="0.25">
      <c r="A1361" s="8" t="s">
        <v>1388</v>
      </c>
      <c r="B1361" s="8" t="s">
        <v>1370</v>
      </c>
    </row>
    <row r="1362" spans="1:2" x14ac:dyDescent="0.25">
      <c r="A1362" s="8" t="s">
        <v>1389</v>
      </c>
      <c r="B1362" s="8" t="s">
        <v>1370</v>
      </c>
    </row>
    <row r="1363" spans="1:2" x14ac:dyDescent="0.25">
      <c r="A1363" s="8" t="s">
        <v>1390</v>
      </c>
      <c r="B1363" s="8" t="s">
        <v>1370</v>
      </c>
    </row>
    <row r="1364" spans="1:2" x14ac:dyDescent="0.25">
      <c r="A1364" s="8" t="s">
        <v>1391</v>
      </c>
      <c r="B1364" s="8" t="s">
        <v>1370</v>
      </c>
    </row>
    <row r="1365" spans="1:2" x14ac:dyDescent="0.25">
      <c r="A1365" s="8" t="s">
        <v>1392</v>
      </c>
      <c r="B1365" s="8" t="s">
        <v>1370</v>
      </c>
    </row>
    <row r="1366" spans="1:2" x14ac:dyDescent="0.25">
      <c r="A1366" s="8" t="s">
        <v>1393</v>
      </c>
      <c r="B1366" s="8" t="s">
        <v>1370</v>
      </c>
    </row>
    <row r="1367" spans="1:2" x14ac:dyDescent="0.25">
      <c r="A1367" s="8" t="s">
        <v>1394</v>
      </c>
      <c r="B1367" s="8" t="s">
        <v>1370</v>
      </c>
    </row>
    <row r="1368" spans="1:2" x14ac:dyDescent="0.25">
      <c r="A1368" s="8" t="s">
        <v>1395</v>
      </c>
      <c r="B1368" s="8" t="s">
        <v>1370</v>
      </c>
    </row>
    <row r="1369" spans="1:2" x14ac:dyDescent="0.25">
      <c r="A1369" s="8" t="s">
        <v>1396</v>
      </c>
      <c r="B1369" s="8" t="s">
        <v>1364</v>
      </c>
    </row>
    <row r="1370" spans="1:2" x14ac:dyDescent="0.25">
      <c r="A1370" s="8" t="s">
        <v>1397</v>
      </c>
      <c r="B1370" s="8" t="s">
        <v>1364</v>
      </c>
    </row>
    <row r="1371" spans="1:2" x14ac:dyDescent="0.25">
      <c r="A1371" s="8" t="s">
        <v>1398</v>
      </c>
      <c r="B1371" s="8" t="s">
        <v>1364</v>
      </c>
    </row>
    <row r="1372" spans="1:2" x14ac:dyDescent="0.25">
      <c r="A1372" s="8" t="s">
        <v>1399</v>
      </c>
      <c r="B1372" s="8" t="s">
        <v>1364</v>
      </c>
    </row>
    <row r="1373" spans="1:2" x14ac:dyDescent="0.25">
      <c r="A1373" s="8" t="s">
        <v>1400</v>
      </c>
      <c r="B1373" s="8" t="s">
        <v>1364</v>
      </c>
    </row>
    <row r="1374" spans="1:2" x14ac:dyDescent="0.25">
      <c r="A1374" s="8" t="s">
        <v>1401</v>
      </c>
      <c r="B1374" s="8" t="s">
        <v>1364</v>
      </c>
    </row>
    <row r="1375" spans="1:2" x14ac:dyDescent="0.25">
      <c r="A1375" s="8" t="s">
        <v>1402</v>
      </c>
      <c r="B1375" s="8" t="s">
        <v>1364</v>
      </c>
    </row>
    <row r="1376" spans="1:2" x14ac:dyDescent="0.25">
      <c r="A1376" s="8" t="s">
        <v>1403</v>
      </c>
      <c r="B1376" s="8" t="s">
        <v>1364</v>
      </c>
    </row>
    <row r="1377" spans="1:2" x14ac:dyDescent="0.25">
      <c r="A1377" s="8" t="s">
        <v>1404</v>
      </c>
      <c r="B1377" s="8" t="s">
        <v>1364</v>
      </c>
    </row>
    <row r="1378" spans="1:2" x14ac:dyDescent="0.25">
      <c r="A1378" s="8" t="s">
        <v>1405</v>
      </c>
      <c r="B1378" s="8" t="s">
        <v>1364</v>
      </c>
    </row>
    <row r="1379" spans="1:2" x14ac:dyDescent="0.25">
      <c r="A1379" s="8" t="s">
        <v>1406</v>
      </c>
      <c r="B1379" s="8" t="s">
        <v>1364</v>
      </c>
    </row>
    <row r="1380" spans="1:2" x14ac:dyDescent="0.25">
      <c r="A1380" s="8" t="s">
        <v>1407</v>
      </c>
      <c r="B1380" s="8" t="s">
        <v>1364</v>
      </c>
    </row>
    <row r="1381" spans="1:2" x14ac:dyDescent="0.25">
      <c r="A1381" s="8" t="s">
        <v>1408</v>
      </c>
      <c r="B1381" s="8" t="s">
        <v>1364</v>
      </c>
    </row>
    <row r="1382" spans="1:2" x14ac:dyDescent="0.25">
      <c r="A1382" s="8" t="s">
        <v>1409</v>
      </c>
      <c r="B1382" s="8" t="s">
        <v>1364</v>
      </c>
    </row>
    <row r="1383" spans="1:2" x14ac:dyDescent="0.25">
      <c r="A1383" s="8" t="s">
        <v>1410</v>
      </c>
      <c r="B1383" s="8" t="s">
        <v>1364</v>
      </c>
    </row>
    <row r="1384" spans="1:2" x14ac:dyDescent="0.25">
      <c r="A1384" s="8" t="s">
        <v>1411</v>
      </c>
      <c r="B1384" s="8" t="s">
        <v>1364</v>
      </c>
    </row>
    <row r="1385" spans="1:2" x14ac:dyDescent="0.25">
      <c r="A1385" s="8" t="s">
        <v>1412</v>
      </c>
      <c r="B1385" s="8" t="s">
        <v>1364</v>
      </c>
    </row>
    <row r="1386" spans="1:2" x14ac:dyDescent="0.25">
      <c r="A1386" s="8" t="s">
        <v>1413</v>
      </c>
      <c r="B1386" s="8" t="s">
        <v>1364</v>
      </c>
    </row>
    <row r="1387" spans="1:2" x14ac:dyDescent="0.25">
      <c r="A1387" s="8" t="s">
        <v>1414</v>
      </c>
      <c r="B1387" s="8" t="s">
        <v>1364</v>
      </c>
    </row>
    <row r="1388" spans="1:2" x14ac:dyDescent="0.25">
      <c r="A1388" s="8" t="s">
        <v>1415</v>
      </c>
      <c r="B1388" s="8" t="s">
        <v>1364</v>
      </c>
    </row>
    <row r="1389" spans="1:2" x14ac:dyDescent="0.25">
      <c r="A1389" s="8" t="s">
        <v>1416</v>
      </c>
      <c r="B1389" s="8" t="s">
        <v>1364</v>
      </c>
    </row>
    <row r="1390" spans="1:2" x14ac:dyDescent="0.25">
      <c r="A1390" s="8" t="s">
        <v>1417</v>
      </c>
      <c r="B1390" s="8" t="s">
        <v>1364</v>
      </c>
    </row>
    <row r="1391" spans="1:2" x14ac:dyDescent="0.25">
      <c r="A1391" s="8" t="s">
        <v>1418</v>
      </c>
      <c r="B1391" s="8" t="s">
        <v>1364</v>
      </c>
    </row>
    <row r="1392" spans="1:2" x14ac:dyDescent="0.25">
      <c r="A1392" s="8" t="s">
        <v>1419</v>
      </c>
      <c r="B1392" s="8" t="s">
        <v>1364</v>
      </c>
    </row>
    <row r="1393" spans="1:2" x14ac:dyDescent="0.25">
      <c r="A1393" s="8" t="s">
        <v>1420</v>
      </c>
      <c r="B1393" s="8" t="s">
        <v>1364</v>
      </c>
    </row>
    <row r="1394" spans="1:2" x14ac:dyDescent="0.25">
      <c r="A1394" s="8" t="s">
        <v>1421</v>
      </c>
      <c r="B1394" s="8" t="s">
        <v>1364</v>
      </c>
    </row>
    <row r="1395" spans="1:2" x14ac:dyDescent="0.25">
      <c r="A1395" s="8" t="s">
        <v>1422</v>
      </c>
      <c r="B1395" s="8" t="s">
        <v>1364</v>
      </c>
    </row>
    <row r="1396" spans="1:2" x14ac:dyDescent="0.25">
      <c r="A1396" s="8" t="s">
        <v>1423</v>
      </c>
      <c r="B1396" s="8" t="s">
        <v>1364</v>
      </c>
    </row>
    <row r="1397" spans="1:2" x14ac:dyDescent="0.25">
      <c r="A1397" s="8" t="s">
        <v>1424</v>
      </c>
      <c r="B1397" s="8" t="s">
        <v>1364</v>
      </c>
    </row>
    <row r="1398" spans="1:2" x14ac:dyDescent="0.25">
      <c r="A1398" s="10" t="s">
        <v>1425</v>
      </c>
      <c r="B1398" s="10" t="s">
        <v>1364</v>
      </c>
    </row>
    <row r="1399" spans="1:2" x14ac:dyDescent="0.25">
      <c r="A1399" s="8" t="s">
        <v>1426</v>
      </c>
      <c r="B1399" s="8" t="s">
        <v>1364</v>
      </c>
    </row>
    <row r="1400" spans="1:2" x14ac:dyDescent="0.25">
      <c r="A1400" s="8" t="s">
        <v>1427</v>
      </c>
      <c r="B1400" s="8" t="s">
        <v>1364</v>
      </c>
    </row>
    <row r="1401" spans="1:2" x14ac:dyDescent="0.25">
      <c r="A1401" s="8" t="s">
        <v>1428</v>
      </c>
      <c r="B1401" s="8" t="s">
        <v>1364</v>
      </c>
    </row>
    <row r="1402" spans="1:2" x14ac:dyDescent="0.25">
      <c r="A1402" s="8" t="s">
        <v>1429</v>
      </c>
      <c r="B1402" s="8" t="s">
        <v>1364</v>
      </c>
    </row>
    <row r="1403" spans="1:2" x14ac:dyDescent="0.25">
      <c r="A1403" s="8" t="s">
        <v>1430</v>
      </c>
      <c r="B1403" s="8" t="s">
        <v>1364</v>
      </c>
    </row>
    <row r="1404" spans="1:2" x14ac:dyDescent="0.25">
      <c r="A1404" s="8" t="s">
        <v>1431</v>
      </c>
      <c r="B1404" s="8" t="s">
        <v>1364</v>
      </c>
    </row>
    <row r="1405" spans="1:2" x14ac:dyDescent="0.25">
      <c r="A1405" s="8" t="s">
        <v>1432</v>
      </c>
      <c r="B1405" s="8" t="s">
        <v>1364</v>
      </c>
    </row>
    <row r="1406" spans="1:2" x14ac:dyDescent="0.25">
      <c r="A1406" s="8" t="s">
        <v>1433</v>
      </c>
      <c r="B1406" s="8" t="s">
        <v>1364</v>
      </c>
    </row>
    <row r="1407" spans="1:2" x14ac:dyDescent="0.25">
      <c r="A1407" s="8" t="s">
        <v>1434</v>
      </c>
      <c r="B1407" s="8" t="s">
        <v>1364</v>
      </c>
    </row>
    <row r="1408" spans="1:2" x14ac:dyDescent="0.25">
      <c r="A1408" s="8" t="s">
        <v>1435</v>
      </c>
      <c r="B1408" s="8" t="s">
        <v>1364</v>
      </c>
    </row>
    <row r="1409" spans="1:2" x14ac:dyDescent="0.25">
      <c r="A1409" s="8" t="s">
        <v>1436</v>
      </c>
      <c r="B1409" s="8" t="s">
        <v>1364</v>
      </c>
    </row>
    <row r="1410" spans="1:2" x14ac:dyDescent="0.25">
      <c r="A1410" s="8" t="s">
        <v>1437</v>
      </c>
      <c r="B1410" s="8" t="s">
        <v>1364</v>
      </c>
    </row>
    <row r="1411" spans="1:2" x14ac:dyDescent="0.25">
      <c r="A1411" s="8" t="s">
        <v>1438</v>
      </c>
      <c r="B1411" s="8" t="s">
        <v>1364</v>
      </c>
    </row>
    <row r="1412" spans="1:2" x14ac:dyDescent="0.25">
      <c r="A1412" s="8" t="s">
        <v>1439</v>
      </c>
      <c r="B1412" s="8" t="s">
        <v>1364</v>
      </c>
    </row>
    <row r="1413" spans="1:2" x14ac:dyDescent="0.25">
      <c r="A1413" s="8" t="s">
        <v>1440</v>
      </c>
      <c r="B1413" s="8" t="s">
        <v>1364</v>
      </c>
    </row>
    <row r="1414" spans="1:2" x14ac:dyDescent="0.25">
      <c r="A1414" s="8" t="s">
        <v>1441</v>
      </c>
      <c r="B1414" s="8" t="s">
        <v>1364</v>
      </c>
    </row>
    <row r="1415" spans="1:2" x14ac:dyDescent="0.25">
      <c r="A1415" s="8" t="s">
        <v>1442</v>
      </c>
      <c r="B1415" s="8" t="s">
        <v>1364</v>
      </c>
    </row>
    <row r="1416" spans="1:2" x14ac:dyDescent="0.25">
      <c r="A1416" s="8" t="s">
        <v>1443</v>
      </c>
      <c r="B1416" s="8" t="s">
        <v>1364</v>
      </c>
    </row>
    <row r="1417" spans="1:2" x14ac:dyDescent="0.25">
      <c r="A1417" s="8" t="s">
        <v>1444</v>
      </c>
      <c r="B1417" s="8" t="s">
        <v>1364</v>
      </c>
    </row>
    <row r="1418" spans="1:2" x14ac:dyDescent="0.25">
      <c r="A1418" s="8" t="s">
        <v>1445</v>
      </c>
      <c r="B1418" s="8" t="s">
        <v>1364</v>
      </c>
    </row>
    <row r="1419" spans="1:2" x14ac:dyDescent="0.25">
      <c r="A1419" s="8" t="s">
        <v>1446</v>
      </c>
      <c r="B1419" s="8" t="s">
        <v>1364</v>
      </c>
    </row>
    <row r="1420" spans="1:2" x14ac:dyDescent="0.25">
      <c r="A1420" s="8" t="s">
        <v>1447</v>
      </c>
      <c r="B1420" s="8" t="s">
        <v>1364</v>
      </c>
    </row>
    <row r="1421" spans="1:2" x14ac:dyDescent="0.25">
      <c r="A1421" s="8" t="s">
        <v>1448</v>
      </c>
      <c r="B1421" s="8" t="s">
        <v>1364</v>
      </c>
    </row>
    <row r="1422" spans="1:2" x14ac:dyDescent="0.25">
      <c r="A1422" s="8" t="s">
        <v>1449</v>
      </c>
      <c r="B1422" s="8" t="s">
        <v>1364</v>
      </c>
    </row>
    <row r="1423" spans="1:2" x14ac:dyDescent="0.25">
      <c r="A1423" s="8" t="s">
        <v>1450</v>
      </c>
      <c r="B1423" s="8" t="s">
        <v>1364</v>
      </c>
    </row>
    <row r="1424" spans="1:2" x14ac:dyDescent="0.25">
      <c r="A1424" s="8" t="s">
        <v>1451</v>
      </c>
      <c r="B1424" s="8" t="s">
        <v>1364</v>
      </c>
    </row>
    <row r="1425" spans="1:2" x14ac:dyDescent="0.25">
      <c r="A1425" s="8" t="s">
        <v>1452</v>
      </c>
      <c r="B1425" s="8" t="s">
        <v>1364</v>
      </c>
    </row>
    <row r="1426" spans="1:2" x14ac:dyDescent="0.25">
      <c r="A1426" s="8" t="s">
        <v>1453</v>
      </c>
      <c r="B1426" s="8" t="s">
        <v>1364</v>
      </c>
    </row>
    <row r="1427" spans="1:2" x14ac:dyDescent="0.25">
      <c r="A1427" s="8" t="s">
        <v>1454</v>
      </c>
      <c r="B1427" s="8" t="s">
        <v>1364</v>
      </c>
    </row>
    <row r="1428" spans="1:2" x14ac:dyDescent="0.25">
      <c r="A1428" s="8" t="s">
        <v>1455</v>
      </c>
      <c r="B1428" s="8" t="s">
        <v>1370</v>
      </c>
    </row>
    <row r="1429" spans="1:2" x14ac:dyDescent="0.25">
      <c r="A1429" s="8" t="s">
        <v>1456</v>
      </c>
      <c r="B1429" s="8" t="s">
        <v>1370</v>
      </c>
    </row>
    <row r="1430" spans="1:2" x14ac:dyDescent="0.25">
      <c r="A1430" s="8" t="s">
        <v>1457</v>
      </c>
      <c r="B1430" s="8" t="s">
        <v>1370</v>
      </c>
    </row>
    <row r="1431" spans="1:2" x14ac:dyDescent="0.25">
      <c r="A1431" s="8" t="s">
        <v>1458</v>
      </c>
      <c r="B1431" s="8" t="s">
        <v>1370</v>
      </c>
    </row>
    <row r="1432" spans="1:2" x14ac:dyDescent="0.25">
      <c r="A1432" s="8" t="s">
        <v>1459</v>
      </c>
      <c r="B1432" s="8" t="s">
        <v>1370</v>
      </c>
    </row>
    <row r="1433" spans="1:2" x14ac:dyDescent="0.25">
      <c r="A1433" s="8" t="s">
        <v>1460</v>
      </c>
      <c r="B1433" s="8" t="s">
        <v>1370</v>
      </c>
    </row>
    <row r="1434" spans="1:2" x14ac:dyDescent="0.25">
      <c r="A1434" s="8" t="s">
        <v>1461</v>
      </c>
      <c r="B1434" s="8" t="s">
        <v>1370</v>
      </c>
    </row>
    <row r="1435" spans="1:2" x14ac:dyDescent="0.25">
      <c r="A1435" s="8" t="s">
        <v>1462</v>
      </c>
      <c r="B1435" s="8" t="s">
        <v>1370</v>
      </c>
    </row>
    <row r="1436" spans="1:2" x14ac:dyDescent="0.25">
      <c r="A1436" s="8" t="s">
        <v>1463</v>
      </c>
      <c r="B1436" s="8" t="s">
        <v>1370</v>
      </c>
    </row>
    <row r="1437" spans="1:2" x14ac:dyDescent="0.25">
      <c r="A1437" s="8" t="s">
        <v>1464</v>
      </c>
      <c r="B1437" s="8" t="s">
        <v>1370</v>
      </c>
    </row>
    <row r="1438" spans="1:2" x14ac:dyDescent="0.25">
      <c r="A1438" s="8" t="s">
        <v>1465</v>
      </c>
      <c r="B1438" s="8" t="s">
        <v>1370</v>
      </c>
    </row>
    <row r="1439" spans="1:2" x14ac:dyDescent="0.25">
      <c r="A1439" s="8" t="s">
        <v>1466</v>
      </c>
      <c r="B1439" s="8" t="s">
        <v>1370</v>
      </c>
    </row>
    <row r="1440" spans="1:2" x14ac:dyDescent="0.25">
      <c r="A1440" s="8" t="s">
        <v>1467</v>
      </c>
      <c r="B1440" s="8" t="s">
        <v>1370</v>
      </c>
    </row>
    <row r="1441" spans="1:2" x14ac:dyDescent="0.25">
      <c r="A1441" s="8" t="s">
        <v>1468</v>
      </c>
      <c r="B1441" s="8" t="s">
        <v>1370</v>
      </c>
    </row>
    <row r="1442" spans="1:2" x14ac:dyDescent="0.25">
      <c r="A1442" s="10" t="s">
        <v>1469</v>
      </c>
      <c r="B1442" s="10" t="s">
        <v>1370</v>
      </c>
    </row>
    <row r="1443" spans="1:2" x14ac:dyDescent="0.25">
      <c r="A1443" s="8" t="s">
        <v>1470</v>
      </c>
      <c r="B1443" s="8" t="s">
        <v>1370</v>
      </c>
    </row>
    <row r="1444" spans="1:2" x14ac:dyDescent="0.25">
      <c r="A1444" s="8" t="s">
        <v>1471</v>
      </c>
      <c r="B1444" s="8" t="s">
        <v>1370</v>
      </c>
    </row>
    <row r="1445" spans="1:2" x14ac:dyDescent="0.25">
      <c r="A1445" s="8" t="s">
        <v>1472</v>
      </c>
      <c r="B1445" s="8" t="s">
        <v>1370</v>
      </c>
    </row>
    <row r="1446" spans="1:2" x14ac:dyDescent="0.25">
      <c r="A1446" s="8" t="s">
        <v>1473</v>
      </c>
      <c r="B1446" s="8" t="s">
        <v>1370</v>
      </c>
    </row>
    <row r="1447" spans="1:2" x14ac:dyDescent="0.25">
      <c r="A1447" s="8" t="s">
        <v>1474</v>
      </c>
      <c r="B1447" s="8" t="s">
        <v>1370</v>
      </c>
    </row>
    <row r="1448" spans="1:2" x14ac:dyDescent="0.25">
      <c r="A1448" s="8" t="s">
        <v>1475</v>
      </c>
      <c r="B1448" s="8" t="s">
        <v>1370</v>
      </c>
    </row>
    <row r="1449" spans="1:2" x14ac:dyDescent="0.25">
      <c r="A1449" s="8" t="s">
        <v>1476</v>
      </c>
      <c r="B1449" s="8" t="s">
        <v>1370</v>
      </c>
    </row>
    <row r="1450" spans="1:2" x14ac:dyDescent="0.25">
      <c r="A1450" s="8" t="s">
        <v>1477</v>
      </c>
      <c r="B1450" s="8" t="s">
        <v>1370</v>
      </c>
    </row>
    <row r="1451" spans="1:2" x14ac:dyDescent="0.25">
      <c r="A1451" s="8" t="s">
        <v>1479</v>
      </c>
      <c r="B1451" s="8" t="s">
        <v>1370</v>
      </c>
    </row>
    <row r="1452" spans="1:2" x14ac:dyDescent="0.25">
      <c r="A1452" s="8" t="s">
        <v>1480</v>
      </c>
      <c r="B1452" s="8" t="s">
        <v>1370</v>
      </c>
    </row>
    <row r="1453" spans="1:2" x14ac:dyDescent="0.25">
      <c r="A1453" s="8" t="s">
        <v>1481</v>
      </c>
      <c r="B1453" s="8" t="s">
        <v>1370</v>
      </c>
    </row>
    <row r="1454" spans="1:2" x14ac:dyDescent="0.25">
      <c r="A1454" s="8" t="s">
        <v>1483</v>
      </c>
      <c r="B1454" s="8" t="s">
        <v>1370</v>
      </c>
    </row>
    <row r="1455" spans="1:2" x14ac:dyDescent="0.25">
      <c r="A1455" s="8" t="s">
        <v>1484</v>
      </c>
      <c r="B1455" s="8" t="s">
        <v>1370</v>
      </c>
    </row>
    <row r="1456" spans="1:2" x14ac:dyDescent="0.25">
      <c r="A1456" s="8" t="s">
        <v>1485</v>
      </c>
      <c r="B1456" s="8" t="s">
        <v>1370</v>
      </c>
    </row>
    <row r="1457" spans="1:2" x14ac:dyDescent="0.25">
      <c r="A1457" s="8" t="s">
        <v>1486</v>
      </c>
      <c r="B1457" s="8" t="s">
        <v>1370</v>
      </c>
    </row>
    <row r="1458" spans="1:2" x14ac:dyDescent="0.25">
      <c r="A1458" s="8" t="s">
        <v>1487</v>
      </c>
      <c r="B1458" s="8" t="s">
        <v>1370</v>
      </c>
    </row>
    <row r="1459" spans="1:2" x14ac:dyDescent="0.25">
      <c r="A1459" s="8" t="s">
        <v>1488</v>
      </c>
      <c r="B1459" s="8" t="s">
        <v>1370</v>
      </c>
    </row>
    <row r="1460" spans="1:2" x14ac:dyDescent="0.25">
      <c r="A1460" s="8" t="s">
        <v>1489</v>
      </c>
      <c r="B1460" s="8" t="s">
        <v>1370</v>
      </c>
    </row>
    <row r="1461" spans="1:2" x14ac:dyDescent="0.25">
      <c r="A1461" s="8" t="s">
        <v>1490</v>
      </c>
      <c r="B1461" s="8" t="s">
        <v>1370</v>
      </c>
    </row>
    <row r="1462" spans="1:2" x14ac:dyDescent="0.25">
      <c r="A1462" s="8" t="s">
        <v>1491</v>
      </c>
      <c r="B1462" s="8" t="s">
        <v>1370</v>
      </c>
    </row>
    <row r="1463" spans="1:2" x14ac:dyDescent="0.25">
      <c r="A1463" s="8" t="s">
        <v>1492</v>
      </c>
      <c r="B1463" s="8" t="s">
        <v>1370</v>
      </c>
    </row>
    <row r="1464" spans="1:2" x14ac:dyDescent="0.25">
      <c r="A1464" s="8" t="s">
        <v>1493</v>
      </c>
      <c r="B1464" s="8" t="s">
        <v>1370</v>
      </c>
    </row>
    <row r="1465" spans="1:2" x14ac:dyDescent="0.25">
      <c r="A1465" s="8" t="s">
        <v>1494</v>
      </c>
      <c r="B1465" s="8" t="s">
        <v>1370</v>
      </c>
    </row>
    <row r="1466" spans="1:2" x14ac:dyDescent="0.25">
      <c r="A1466" s="8" t="s">
        <v>1495</v>
      </c>
      <c r="B1466" s="8" t="s">
        <v>1370</v>
      </c>
    </row>
    <row r="1467" spans="1:2" x14ac:dyDescent="0.25">
      <c r="A1467" s="8" t="s">
        <v>1496</v>
      </c>
      <c r="B1467" s="8" t="s">
        <v>1370</v>
      </c>
    </row>
    <row r="1468" spans="1:2" x14ac:dyDescent="0.25">
      <c r="A1468" s="8" t="s">
        <v>1497</v>
      </c>
      <c r="B1468" s="8" t="s">
        <v>1370</v>
      </c>
    </row>
    <row r="1469" spans="1:2" x14ac:dyDescent="0.25">
      <c r="A1469" s="8" t="s">
        <v>1498</v>
      </c>
      <c r="B1469" s="8" t="s">
        <v>1370</v>
      </c>
    </row>
    <row r="1470" spans="1:2" x14ac:dyDescent="0.25">
      <c r="A1470" s="8" t="s">
        <v>1499</v>
      </c>
      <c r="B1470" s="8" t="s">
        <v>1370</v>
      </c>
    </row>
    <row r="1471" spans="1:2" x14ac:dyDescent="0.25">
      <c r="A1471" s="8" t="s">
        <v>1500</v>
      </c>
      <c r="B1471" s="8" t="s">
        <v>1370</v>
      </c>
    </row>
    <row r="1472" spans="1:2" x14ac:dyDescent="0.25">
      <c r="A1472" s="8" t="s">
        <v>1501</v>
      </c>
      <c r="B1472" s="8" t="s">
        <v>1370</v>
      </c>
    </row>
    <row r="1473" spans="1:2" x14ac:dyDescent="0.25">
      <c r="A1473" s="10" t="s">
        <v>1502</v>
      </c>
      <c r="B1473" s="10" t="s">
        <v>1370</v>
      </c>
    </row>
    <row r="1474" spans="1:2" x14ac:dyDescent="0.25">
      <c r="A1474" s="8" t="s">
        <v>1503</v>
      </c>
      <c r="B1474" s="8" t="s">
        <v>1370</v>
      </c>
    </row>
    <row r="1475" spans="1:2" x14ac:dyDescent="0.25">
      <c r="A1475" s="8" t="s">
        <v>1504</v>
      </c>
      <c r="B1475" s="8" t="s">
        <v>1370</v>
      </c>
    </row>
    <row r="1476" spans="1:2" x14ac:dyDescent="0.25">
      <c r="A1476" s="8" t="s">
        <v>1505</v>
      </c>
      <c r="B1476" s="8" t="s">
        <v>1370</v>
      </c>
    </row>
    <row r="1477" spans="1:2" x14ac:dyDescent="0.25">
      <c r="A1477" s="8" t="s">
        <v>1506</v>
      </c>
      <c r="B1477" s="8" t="s">
        <v>1370</v>
      </c>
    </row>
    <row r="1478" spans="1:2" x14ac:dyDescent="0.25">
      <c r="A1478" s="8" t="s">
        <v>1507</v>
      </c>
      <c r="B1478" s="8" t="s">
        <v>1370</v>
      </c>
    </row>
    <row r="1479" spans="1:2" x14ac:dyDescent="0.25">
      <c r="A1479" s="8" t="s">
        <v>1508</v>
      </c>
      <c r="B1479" s="8" t="s">
        <v>1370</v>
      </c>
    </row>
    <row r="1480" spans="1:2" x14ac:dyDescent="0.25">
      <c r="A1480" s="8" t="s">
        <v>1509</v>
      </c>
      <c r="B1480" s="8" t="s">
        <v>1370</v>
      </c>
    </row>
    <row r="1481" spans="1:2" x14ac:dyDescent="0.25">
      <c r="A1481" s="8" t="s">
        <v>1510</v>
      </c>
      <c r="B1481" s="8" t="s">
        <v>1370</v>
      </c>
    </row>
    <row r="1482" spans="1:2" x14ac:dyDescent="0.25">
      <c r="A1482" s="8" t="s">
        <v>1511</v>
      </c>
      <c r="B1482" s="8" t="s">
        <v>1370</v>
      </c>
    </row>
    <row r="1483" spans="1:2" x14ac:dyDescent="0.25">
      <c r="A1483" s="8" t="s">
        <v>1512</v>
      </c>
      <c r="B1483" s="8" t="s">
        <v>1370</v>
      </c>
    </row>
    <row r="1484" spans="1:2" x14ac:dyDescent="0.25">
      <c r="A1484" s="8" t="s">
        <v>1513</v>
      </c>
      <c r="B1484" s="8" t="s">
        <v>1370</v>
      </c>
    </row>
    <row r="1485" spans="1:2" x14ac:dyDescent="0.25">
      <c r="A1485" s="8" t="s">
        <v>1514</v>
      </c>
      <c r="B1485" s="8" t="s">
        <v>1370</v>
      </c>
    </row>
    <row r="1486" spans="1:2" x14ac:dyDescent="0.25">
      <c r="A1486" s="8" t="s">
        <v>1515</v>
      </c>
      <c r="B1486" s="8" t="s">
        <v>1370</v>
      </c>
    </row>
    <row r="1487" spans="1:2" x14ac:dyDescent="0.25">
      <c r="A1487" s="8" t="s">
        <v>1516</v>
      </c>
      <c r="B1487" s="8" t="s">
        <v>1370</v>
      </c>
    </row>
    <row r="1488" spans="1:2" x14ac:dyDescent="0.25">
      <c r="A1488" s="8" t="s">
        <v>1517</v>
      </c>
      <c r="B1488" s="8" t="s">
        <v>1370</v>
      </c>
    </row>
    <row r="1489" spans="1:2" x14ac:dyDescent="0.25">
      <c r="A1489" s="8" t="s">
        <v>1518</v>
      </c>
      <c r="B1489" s="8" t="s">
        <v>1370</v>
      </c>
    </row>
    <row r="1490" spans="1:2" x14ac:dyDescent="0.25">
      <c r="A1490" s="8" t="s">
        <v>1519</v>
      </c>
      <c r="B1490" s="8" t="s">
        <v>1370</v>
      </c>
    </row>
    <row r="1491" spans="1:2" x14ac:dyDescent="0.25">
      <c r="A1491" s="8" t="s">
        <v>1520</v>
      </c>
      <c r="B1491" s="8" t="s">
        <v>1370</v>
      </c>
    </row>
    <row r="1492" spans="1:2" x14ac:dyDescent="0.25">
      <c r="A1492" s="8" t="s">
        <v>1521</v>
      </c>
      <c r="B1492" s="8" t="s">
        <v>1370</v>
      </c>
    </row>
    <row r="1493" spans="1:2" x14ac:dyDescent="0.25">
      <c r="A1493" s="8" t="s">
        <v>1522</v>
      </c>
      <c r="B1493" s="8" t="s">
        <v>1370</v>
      </c>
    </row>
    <row r="1494" spans="1:2" x14ac:dyDescent="0.25">
      <c r="A1494" s="8" t="s">
        <v>1523</v>
      </c>
      <c r="B1494" s="8" t="s">
        <v>1370</v>
      </c>
    </row>
    <row r="1495" spans="1:2" x14ac:dyDescent="0.25">
      <c r="A1495" s="8" t="s">
        <v>1524</v>
      </c>
      <c r="B1495" s="8" t="s">
        <v>1370</v>
      </c>
    </row>
    <row r="1496" spans="1:2" x14ac:dyDescent="0.25">
      <c r="A1496" s="8" t="s">
        <v>1525</v>
      </c>
      <c r="B1496" s="8" t="s">
        <v>1370</v>
      </c>
    </row>
    <row r="1497" spans="1:2" x14ac:dyDescent="0.25">
      <c r="A1497" s="8" t="s">
        <v>1526</v>
      </c>
      <c r="B1497" s="8" t="s">
        <v>1370</v>
      </c>
    </row>
    <row r="1498" spans="1:2" x14ac:dyDescent="0.25">
      <c r="A1498" s="8" t="s">
        <v>1527</v>
      </c>
      <c r="B1498" s="8" t="s">
        <v>1370</v>
      </c>
    </row>
    <row r="1499" spans="1:2" x14ac:dyDescent="0.25">
      <c r="A1499" s="8" t="s">
        <v>1528</v>
      </c>
      <c r="B1499" s="8" t="s">
        <v>1370</v>
      </c>
    </row>
    <row r="1500" spans="1:2" x14ac:dyDescent="0.25">
      <c r="A1500" s="8" t="s">
        <v>1529</v>
      </c>
      <c r="B1500" s="8" t="s">
        <v>1370</v>
      </c>
    </row>
    <row r="1501" spans="1:2" x14ac:dyDescent="0.25">
      <c r="A1501" s="8" t="s">
        <v>1530</v>
      </c>
      <c r="B1501" s="8" t="s">
        <v>1370</v>
      </c>
    </row>
    <row r="1502" spans="1:2" x14ac:dyDescent="0.25">
      <c r="A1502" s="8" t="s">
        <v>1531</v>
      </c>
      <c r="B1502" s="8" t="s">
        <v>1370</v>
      </c>
    </row>
    <row r="1503" spans="1:2" x14ac:dyDescent="0.25">
      <c r="A1503" s="8" t="s">
        <v>1532</v>
      </c>
      <c r="B1503" s="8" t="s">
        <v>1370</v>
      </c>
    </row>
    <row r="1504" spans="1:2" x14ac:dyDescent="0.25">
      <c r="A1504" s="8" t="s">
        <v>1533</v>
      </c>
      <c r="B1504" s="8" t="s">
        <v>1370</v>
      </c>
    </row>
    <row r="1505" spans="1:2" x14ac:dyDescent="0.25">
      <c r="A1505" s="8" t="s">
        <v>1534</v>
      </c>
      <c r="B1505" s="8" t="s">
        <v>1370</v>
      </c>
    </row>
    <row r="1506" spans="1:2" x14ac:dyDescent="0.25">
      <c r="A1506" s="8" t="s">
        <v>1535</v>
      </c>
      <c r="B1506" s="8" t="s">
        <v>1370</v>
      </c>
    </row>
    <row r="1507" spans="1:2" x14ac:dyDescent="0.25">
      <c r="A1507" s="8" t="s">
        <v>1536</v>
      </c>
      <c r="B1507" s="8" t="s">
        <v>1370</v>
      </c>
    </row>
    <row r="1508" spans="1:2" x14ac:dyDescent="0.25">
      <c r="A1508" s="8" t="s">
        <v>1537</v>
      </c>
      <c r="B1508" s="8" t="s">
        <v>1370</v>
      </c>
    </row>
    <row r="1509" spans="1:2" x14ac:dyDescent="0.25">
      <c r="A1509" s="8" t="s">
        <v>1371</v>
      </c>
      <c r="B1509" s="8" t="s">
        <v>1364</v>
      </c>
    </row>
    <row r="1510" spans="1:2" x14ac:dyDescent="0.25">
      <c r="A1510" s="8" t="s">
        <v>1538</v>
      </c>
      <c r="B1510" s="8" t="s">
        <v>1364</v>
      </c>
    </row>
    <row r="1511" spans="1:2" x14ac:dyDescent="0.25">
      <c r="A1511" s="8" t="s">
        <v>1539</v>
      </c>
      <c r="B1511" s="8" t="s">
        <v>1364</v>
      </c>
    </row>
    <row r="1512" spans="1:2" x14ac:dyDescent="0.25">
      <c r="A1512" s="8" t="s">
        <v>1540</v>
      </c>
      <c r="B1512" s="8" t="s">
        <v>1364</v>
      </c>
    </row>
    <row r="1513" spans="1:2" x14ac:dyDescent="0.25">
      <c r="A1513" s="8" t="s">
        <v>1541</v>
      </c>
      <c r="B1513" s="8" t="s">
        <v>1364</v>
      </c>
    </row>
    <row r="1514" spans="1:2" x14ac:dyDescent="0.25">
      <c r="A1514" s="8" t="s">
        <v>1542</v>
      </c>
      <c r="B1514" s="8" t="s">
        <v>1364</v>
      </c>
    </row>
    <row r="1515" spans="1:2" x14ac:dyDescent="0.25">
      <c r="A1515" s="8" t="s">
        <v>1543</v>
      </c>
      <c r="B1515" s="8" t="s">
        <v>1364</v>
      </c>
    </row>
    <row r="1516" spans="1:2" x14ac:dyDescent="0.25">
      <c r="A1516" s="8" t="s">
        <v>1544</v>
      </c>
      <c r="B1516" s="8" t="s">
        <v>1364</v>
      </c>
    </row>
    <row r="1517" spans="1:2" x14ac:dyDescent="0.25">
      <c r="A1517" s="8" t="s">
        <v>1545</v>
      </c>
      <c r="B1517" s="8" t="s">
        <v>1364</v>
      </c>
    </row>
    <row r="1518" spans="1:2" x14ac:dyDescent="0.25">
      <c r="A1518" s="8" t="s">
        <v>1546</v>
      </c>
      <c r="B1518" s="8" t="s">
        <v>1364</v>
      </c>
    </row>
    <row r="1519" spans="1:2" x14ac:dyDescent="0.25">
      <c r="A1519" s="8" t="s">
        <v>1478</v>
      </c>
      <c r="B1519" s="8" t="s">
        <v>1364</v>
      </c>
    </row>
    <row r="1520" spans="1:2" x14ac:dyDescent="0.25">
      <c r="A1520" s="8" t="s">
        <v>1547</v>
      </c>
      <c r="B1520" s="8" t="s">
        <v>1364</v>
      </c>
    </row>
    <row r="1521" spans="1:2" x14ac:dyDescent="0.25">
      <c r="A1521" s="8" t="s">
        <v>1548</v>
      </c>
      <c r="B1521" s="8" t="s">
        <v>1364</v>
      </c>
    </row>
    <row r="1522" spans="1:2" x14ac:dyDescent="0.25">
      <c r="A1522" s="8" t="s">
        <v>1549</v>
      </c>
      <c r="B1522" s="8" t="s">
        <v>1364</v>
      </c>
    </row>
    <row r="1523" spans="1:2" x14ac:dyDescent="0.25">
      <c r="A1523" s="8" t="s">
        <v>1550</v>
      </c>
      <c r="B1523" s="8" t="s">
        <v>1364</v>
      </c>
    </row>
    <row r="1524" spans="1:2" x14ac:dyDescent="0.25">
      <c r="A1524" s="8" t="s">
        <v>1551</v>
      </c>
      <c r="B1524" s="8" t="s">
        <v>1364</v>
      </c>
    </row>
    <row r="1525" spans="1:2" x14ac:dyDescent="0.25">
      <c r="A1525" s="8" t="s">
        <v>1552</v>
      </c>
      <c r="B1525" s="8" t="s">
        <v>1364</v>
      </c>
    </row>
    <row r="1526" spans="1:2" x14ac:dyDescent="0.25">
      <c r="A1526" s="8" t="s">
        <v>1553</v>
      </c>
      <c r="B1526" s="8" t="s">
        <v>1364</v>
      </c>
    </row>
    <row r="1527" spans="1:2" x14ac:dyDescent="0.25">
      <c r="A1527" s="8" t="s">
        <v>1554</v>
      </c>
      <c r="B1527" s="8" t="s">
        <v>1364</v>
      </c>
    </row>
    <row r="1528" spans="1:2" x14ac:dyDescent="0.25">
      <c r="A1528" s="8" t="s">
        <v>1555</v>
      </c>
      <c r="B1528" s="8" t="s">
        <v>1364</v>
      </c>
    </row>
    <row r="1529" spans="1:2" x14ac:dyDescent="0.25">
      <c r="A1529" s="8" t="s">
        <v>1556</v>
      </c>
      <c r="B1529" s="8" t="s">
        <v>1364</v>
      </c>
    </row>
    <row r="1530" spans="1:2" x14ac:dyDescent="0.25">
      <c r="A1530" s="8" t="s">
        <v>1482</v>
      </c>
      <c r="B1530" s="8" t="s">
        <v>1364</v>
      </c>
    </row>
    <row r="1531" spans="1:2" x14ac:dyDescent="0.25">
      <c r="A1531" s="8" t="s">
        <v>1557</v>
      </c>
      <c r="B1531" s="8" t="s">
        <v>1364</v>
      </c>
    </row>
    <row r="1532" spans="1:2" x14ac:dyDescent="0.25">
      <c r="A1532" s="8" t="s">
        <v>1558</v>
      </c>
      <c r="B1532" s="8" t="s">
        <v>1364</v>
      </c>
    </row>
    <row r="1533" spans="1:2" x14ac:dyDescent="0.25">
      <c r="A1533" s="8" t="s">
        <v>1559</v>
      </c>
      <c r="B1533" s="8" t="s">
        <v>1364</v>
      </c>
    </row>
    <row r="1534" spans="1:2" x14ac:dyDescent="0.25">
      <c r="A1534" s="8" t="s">
        <v>1560</v>
      </c>
      <c r="B1534" s="8" t="s">
        <v>1364</v>
      </c>
    </row>
    <row r="1535" spans="1:2" x14ac:dyDescent="0.25">
      <c r="A1535" s="8" t="s">
        <v>1561</v>
      </c>
      <c r="B1535" s="8" t="s">
        <v>1364</v>
      </c>
    </row>
    <row r="1536" spans="1:2" x14ac:dyDescent="0.25">
      <c r="A1536" s="8" t="s">
        <v>1562</v>
      </c>
      <c r="B1536" s="8" t="s">
        <v>1364</v>
      </c>
    </row>
    <row r="1537" spans="1:2" x14ac:dyDescent="0.25">
      <c r="A1537" s="8" t="s">
        <v>1563</v>
      </c>
      <c r="B1537" s="8" t="s">
        <v>1364</v>
      </c>
    </row>
    <row r="1538" spans="1:2" x14ac:dyDescent="0.25">
      <c r="A1538" s="8" t="s">
        <v>1564</v>
      </c>
      <c r="B1538" s="8" t="s">
        <v>1364</v>
      </c>
    </row>
    <row r="1539" spans="1:2" x14ac:dyDescent="0.25">
      <c r="A1539" s="8" t="s">
        <v>1565</v>
      </c>
      <c r="B1539" s="8" t="s">
        <v>1364</v>
      </c>
    </row>
    <row r="1540" spans="1:2" x14ac:dyDescent="0.25">
      <c r="A1540" s="8" t="s">
        <v>1566</v>
      </c>
      <c r="B1540" s="8" t="s">
        <v>1364</v>
      </c>
    </row>
    <row r="1541" spans="1:2" x14ac:dyDescent="0.25">
      <c r="A1541" s="8" t="s">
        <v>1567</v>
      </c>
      <c r="B1541" s="8" t="s">
        <v>1364</v>
      </c>
    </row>
    <row r="1542" spans="1:2" x14ac:dyDescent="0.25">
      <c r="A1542" s="8" t="s">
        <v>1568</v>
      </c>
      <c r="B1542" s="8" t="s">
        <v>1364</v>
      </c>
    </row>
    <row r="1543" spans="1:2" x14ac:dyDescent="0.25">
      <c r="A1543" s="8" t="s">
        <v>1569</v>
      </c>
      <c r="B1543" s="8" t="s">
        <v>1364</v>
      </c>
    </row>
    <row r="1544" spans="1:2" x14ac:dyDescent="0.25">
      <c r="A1544" s="8" t="s">
        <v>1570</v>
      </c>
      <c r="B1544" s="8" t="s">
        <v>1364</v>
      </c>
    </row>
    <row r="1545" spans="1:2" x14ac:dyDescent="0.25">
      <c r="A1545" s="8" t="s">
        <v>1571</v>
      </c>
      <c r="B1545" s="8" t="s">
        <v>1364</v>
      </c>
    </row>
    <row r="1546" spans="1:2" x14ac:dyDescent="0.25">
      <c r="A1546" s="8" t="s">
        <v>1572</v>
      </c>
      <c r="B1546" s="8" t="s">
        <v>1364</v>
      </c>
    </row>
    <row r="1547" spans="1:2" x14ac:dyDescent="0.25">
      <c r="A1547" s="8" t="s">
        <v>1573</v>
      </c>
      <c r="B1547" s="8" t="s">
        <v>1364</v>
      </c>
    </row>
    <row r="1548" spans="1:2" x14ac:dyDescent="0.25">
      <c r="A1548" s="8" t="s">
        <v>1574</v>
      </c>
      <c r="B1548" s="8" t="s">
        <v>1364</v>
      </c>
    </row>
    <row r="1549" spans="1:2" x14ac:dyDescent="0.25">
      <c r="A1549" s="8" t="s">
        <v>1575</v>
      </c>
      <c r="B1549" s="8" t="s">
        <v>1364</v>
      </c>
    </row>
    <row r="1550" spans="1:2" x14ac:dyDescent="0.25">
      <c r="A1550" s="8" t="s">
        <v>1576</v>
      </c>
      <c r="B1550" s="8" t="s">
        <v>1364</v>
      </c>
    </row>
    <row r="1551" spans="1:2" x14ac:dyDescent="0.25">
      <c r="A1551" s="8" t="s">
        <v>1577</v>
      </c>
      <c r="B1551" s="8" t="s">
        <v>1364</v>
      </c>
    </row>
    <row r="1552" spans="1:2" x14ac:dyDescent="0.25">
      <c r="A1552" s="8" t="s">
        <v>1578</v>
      </c>
      <c r="B1552" s="8" t="s">
        <v>1364</v>
      </c>
    </row>
    <row r="1553" spans="1:2" x14ac:dyDescent="0.25">
      <c r="A1553" s="8" t="s">
        <v>1579</v>
      </c>
      <c r="B1553" s="8" t="s">
        <v>1364</v>
      </c>
    </row>
    <row r="1554" spans="1:2" x14ac:dyDescent="0.25">
      <c r="A1554" s="8" t="s">
        <v>1580</v>
      </c>
      <c r="B1554" s="8" t="s">
        <v>1364</v>
      </c>
    </row>
    <row r="1555" spans="1:2" x14ac:dyDescent="0.25">
      <c r="A1555" s="8" t="s">
        <v>1581</v>
      </c>
      <c r="B1555" s="8" t="s">
        <v>1364</v>
      </c>
    </row>
    <row r="1556" spans="1:2" x14ac:dyDescent="0.25">
      <c r="A1556" s="8" t="s">
        <v>1582</v>
      </c>
      <c r="B1556" s="8" t="s">
        <v>1364</v>
      </c>
    </row>
    <row r="1557" spans="1:2" x14ac:dyDescent="0.25">
      <c r="A1557" s="8" t="s">
        <v>1583</v>
      </c>
      <c r="B1557" s="8" t="s">
        <v>1364</v>
      </c>
    </row>
    <row r="1558" spans="1:2" x14ac:dyDescent="0.25">
      <c r="A1558" s="8" t="s">
        <v>1584</v>
      </c>
      <c r="B1558" s="8" t="s">
        <v>1364</v>
      </c>
    </row>
    <row r="1559" spans="1:2" x14ac:dyDescent="0.25">
      <c r="A1559" s="8" t="s">
        <v>1585</v>
      </c>
      <c r="B1559" s="8" t="s">
        <v>1364</v>
      </c>
    </row>
    <row r="1560" spans="1:2" x14ac:dyDescent="0.25">
      <c r="A1560" s="8" t="s">
        <v>1586</v>
      </c>
      <c r="B1560" s="8" t="s">
        <v>1364</v>
      </c>
    </row>
    <row r="1561" spans="1:2" x14ac:dyDescent="0.25">
      <c r="A1561" s="8" t="s">
        <v>1587</v>
      </c>
      <c r="B1561" s="8" t="s">
        <v>1364</v>
      </c>
    </row>
    <row r="1562" spans="1:2" x14ac:dyDescent="0.25">
      <c r="A1562" s="8" t="s">
        <v>1588</v>
      </c>
      <c r="B1562" s="8" t="s">
        <v>1364</v>
      </c>
    </row>
    <row r="1563" spans="1:2" x14ac:dyDescent="0.25">
      <c r="A1563" s="8" t="s">
        <v>1589</v>
      </c>
      <c r="B1563" s="8" t="s">
        <v>1364</v>
      </c>
    </row>
    <row r="1564" spans="1:2" x14ac:dyDescent="0.25">
      <c r="A1564" s="8" t="s">
        <v>1590</v>
      </c>
      <c r="B1564" s="8" t="s">
        <v>1364</v>
      </c>
    </row>
    <row r="1565" spans="1:2" x14ac:dyDescent="0.25">
      <c r="A1565" s="8" t="s">
        <v>1591</v>
      </c>
      <c r="B1565" s="8" t="s">
        <v>1364</v>
      </c>
    </row>
    <row r="1566" spans="1:2" x14ac:dyDescent="0.25">
      <c r="A1566" s="8" t="s">
        <v>1592</v>
      </c>
      <c r="B1566" s="8" t="s">
        <v>1364</v>
      </c>
    </row>
    <row r="1567" spans="1:2" x14ac:dyDescent="0.25">
      <c r="A1567" s="8" t="s">
        <v>1593</v>
      </c>
      <c r="B1567" s="8" t="s">
        <v>1364</v>
      </c>
    </row>
    <row r="1568" spans="1:2" x14ac:dyDescent="0.25">
      <c r="A1568" s="8" t="s">
        <v>1594</v>
      </c>
      <c r="B1568" s="8" t="s">
        <v>1364</v>
      </c>
    </row>
    <row r="1569" spans="1:2" x14ac:dyDescent="0.25">
      <c r="A1569" s="8" t="s">
        <v>1595</v>
      </c>
      <c r="B1569" s="8" t="s">
        <v>1364</v>
      </c>
    </row>
    <row r="1570" spans="1:2" x14ac:dyDescent="0.25">
      <c r="A1570" s="8" t="s">
        <v>1596</v>
      </c>
      <c r="B1570" s="8" t="s">
        <v>1370</v>
      </c>
    </row>
    <row r="1571" spans="1:2" x14ac:dyDescent="0.25">
      <c r="A1571" s="10" t="s">
        <v>1597</v>
      </c>
      <c r="B1571" s="10" t="s">
        <v>1370</v>
      </c>
    </row>
    <row r="1572" spans="1:2" x14ac:dyDescent="0.25">
      <c r="A1572" s="8" t="s">
        <v>1598</v>
      </c>
      <c r="B1572" s="8" t="s">
        <v>1370</v>
      </c>
    </row>
    <row r="1573" spans="1:2" x14ac:dyDescent="0.25">
      <c r="A1573" s="8" t="s">
        <v>1599</v>
      </c>
      <c r="B1573" s="8" t="s">
        <v>1370</v>
      </c>
    </row>
    <row r="1574" spans="1:2" x14ac:dyDescent="0.25">
      <c r="A1574" s="8" t="s">
        <v>1600</v>
      </c>
      <c r="B1574" s="8" t="s">
        <v>1370</v>
      </c>
    </row>
    <row r="1575" spans="1:2" x14ac:dyDescent="0.25">
      <c r="A1575" s="8" t="s">
        <v>1601</v>
      </c>
      <c r="B1575" s="8" t="s">
        <v>1370</v>
      </c>
    </row>
    <row r="1576" spans="1:2" x14ac:dyDescent="0.25">
      <c r="A1576" s="8" t="s">
        <v>1602</v>
      </c>
      <c r="B1576" s="8" t="s">
        <v>1364</v>
      </c>
    </row>
    <row r="1577" spans="1:2" x14ac:dyDescent="0.25">
      <c r="A1577" s="8" t="s">
        <v>1603</v>
      </c>
      <c r="B1577" s="8" t="s">
        <v>1364</v>
      </c>
    </row>
    <row r="1578" spans="1:2" x14ac:dyDescent="0.25">
      <c r="A1578" s="8" t="s">
        <v>1604</v>
      </c>
      <c r="B1578" s="8" t="s">
        <v>1364</v>
      </c>
    </row>
    <row r="1579" spans="1:2" x14ac:dyDescent="0.25">
      <c r="A1579" s="8" t="s">
        <v>1605</v>
      </c>
      <c r="B1579" s="8" t="s">
        <v>1364</v>
      </c>
    </row>
    <row r="1580" spans="1:2" x14ac:dyDescent="0.25">
      <c r="A1580" s="8" t="s">
        <v>1606</v>
      </c>
      <c r="B1580" s="8" t="s">
        <v>1364</v>
      </c>
    </row>
    <row r="1581" spans="1:2" x14ac:dyDescent="0.25">
      <c r="A1581" s="8" t="s">
        <v>1607</v>
      </c>
      <c r="B1581" s="8" t="s">
        <v>1364</v>
      </c>
    </row>
    <row r="1582" spans="1:2" x14ac:dyDescent="0.25">
      <c r="A1582" s="8" t="s">
        <v>1608</v>
      </c>
      <c r="B1582" s="8" t="s">
        <v>1364</v>
      </c>
    </row>
    <row r="1583" spans="1:2" x14ac:dyDescent="0.25">
      <c r="A1583" s="8" t="s">
        <v>1609</v>
      </c>
      <c r="B1583" s="8" t="s">
        <v>1364</v>
      </c>
    </row>
    <row r="1584" spans="1:2" x14ac:dyDescent="0.25">
      <c r="A1584" s="8" t="s">
        <v>1610</v>
      </c>
      <c r="B1584" s="8" t="s">
        <v>1364</v>
      </c>
    </row>
    <row r="1585" spans="1:2" x14ac:dyDescent="0.25">
      <c r="A1585" s="8" t="s">
        <v>1611</v>
      </c>
      <c r="B1585" s="8" t="s">
        <v>1364</v>
      </c>
    </row>
    <row r="1586" spans="1:2" x14ac:dyDescent="0.25">
      <c r="A1586" s="8" t="s">
        <v>1612</v>
      </c>
      <c r="B1586" s="8" t="s">
        <v>1364</v>
      </c>
    </row>
    <row r="1587" spans="1:2" x14ac:dyDescent="0.25">
      <c r="A1587" s="8" t="s">
        <v>1613</v>
      </c>
      <c r="B1587" s="8" t="s">
        <v>1364</v>
      </c>
    </row>
    <row r="1588" spans="1:2" x14ac:dyDescent="0.25">
      <c r="A1588" s="8" t="s">
        <v>1614</v>
      </c>
      <c r="B1588" s="8" t="s">
        <v>1364</v>
      </c>
    </row>
    <row r="1589" spans="1:2" x14ac:dyDescent="0.25">
      <c r="A1589" s="8" t="s">
        <v>1615</v>
      </c>
      <c r="B1589" s="8" t="s">
        <v>1364</v>
      </c>
    </row>
    <row r="1590" spans="1:2" x14ac:dyDescent="0.25">
      <c r="A1590" s="8" t="s">
        <v>1616</v>
      </c>
      <c r="B1590" s="8" t="s">
        <v>1364</v>
      </c>
    </row>
    <row r="1591" spans="1:2" x14ac:dyDescent="0.25">
      <c r="A1591" s="8" t="s">
        <v>1617</v>
      </c>
      <c r="B1591" s="8" t="s">
        <v>1364</v>
      </c>
    </row>
    <row r="1592" spans="1:2" x14ac:dyDescent="0.25">
      <c r="A1592" s="8" t="s">
        <v>1618</v>
      </c>
      <c r="B1592" s="8" t="s">
        <v>1364</v>
      </c>
    </row>
    <row r="1593" spans="1:2" x14ac:dyDescent="0.25">
      <c r="A1593" s="8" t="s">
        <v>1619</v>
      </c>
      <c r="B1593" s="8" t="s">
        <v>1364</v>
      </c>
    </row>
    <row r="1594" spans="1:2" x14ac:dyDescent="0.25">
      <c r="A1594" s="8" t="s">
        <v>1620</v>
      </c>
      <c r="B1594" s="8" t="s">
        <v>1364</v>
      </c>
    </row>
    <row r="1595" spans="1:2" x14ac:dyDescent="0.25">
      <c r="A1595" s="8" t="s">
        <v>1621</v>
      </c>
      <c r="B1595" s="8" t="s">
        <v>1364</v>
      </c>
    </row>
    <row r="1596" spans="1:2" x14ac:dyDescent="0.25">
      <c r="A1596" s="8" t="s">
        <v>1622</v>
      </c>
      <c r="B1596" s="8" t="s">
        <v>1364</v>
      </c>
    </row>
    <row r="1597" spans="1:2" x14ac:dyDescent="0.25">
      <c r="A1597" s="8" t="s">
        <v>1623</v>
      </c>
      <c r="B1597" s="8" t="s">
        <v>1364</v>
      </c>
    </row>
    <row r="1598" spans="1:2" x14ac:dyDescent="0.25">
      <c r="A1598" s="8" t="s">
        <v>1624</v>
      </c>
      <c r="B1598" s="8" t="s">
        <v>1364</v>
      </c>
    </row>
    <row r="1599" spans="1:2" x14ac:dyDescent="0.25">
      <c r="A1599" s="8" t="s">
        <v>1625</v>
      </c>
      <c r="B1599" s="8" t="s">
        <v>1364</v>
      </c>
    </row>
    <row r="1600" spans="1:2" x14ac:dyDescent="0.25">
      <c r="A1600" s="8" t="s">
        <v>1626</v>
      </c>
      <c r="B1600" s="8" t="s">
        <v>1364</v>
      </c>
    </row>
    <row r="1601" spans="1:2" x14ac:dyDescent="0.25">
      <c r="A1601" s="8" t="s">
        <v>1627</v>
      </c>
      <c r="B1601" s="8" t="s">
        <v>1364</v>
      </c>
    </row>
    <row r="1602" spans="1:2" x14ac:dyDescent="0.25">
      <c r="A1602" s="8" t="s">
        <v>1628</v>
      </c>
      <c r="B1602" s="8" t="s">
        <v>1364</v>
      </c>
    </row>
    <row r="1603" spans="1:2" x14ac:dyDescent="0.25">
      <c r="A1603" s="8" t="s">
        <v>1629</v>
      </c>
      <c r="B1603" s="8" t="s">
        <v>1364</v>
      </c>
    </row>
    <row r="1604" spans="1:2" x14ac:dyDescent="0.25">
      <c r="A1604" s="8" t="s">
        <v>1630</v>
      </c>
      <c r="B1604" s="8" t="s">
        <v>1364</v>
      </c>
    </row>
    <row r="1605" spans="1:2" x14ac:dyDescent="0.25">
      <c r="A1605" s="8" t="s">
        <v>1631</v>
      </c>
      <c r="B1605" s="8" t="s">
        <v>1364</v>
      </c>
    </row>
    <row r="1606" spans="1:2" x14ac:dyDescent="0.25">
      <c r="A1606" s="8" t="s">
        <v>1632</v>
      </c>
      <c r="B1606" s="8" t="s">
        <v>1364</v>
      </c>
    </row>
    <row r="1607" spans="1:2" x14ac:dyDescent="0.25">
      <c r="A1607" s="8" t="s">
        <v>1633</v>
      </c>
      <c r="B1607" s="8" t="s">
        <v>1364</v>
      </c>
    </row>
    <row r="1608" spans="1:2" x14ac:dyDescent="0.25">
      <c r="A1608" s="8" t="s">
        <v>1634</v>
      </c>
      <c r="B1608" s="8" t="s">
        <v>1364</v>
      </c>
    </row>
    <row r="1609" spans="1:2" x14ac:dyDescent="0.25">
      <c r="A1609" s="8" t="s">
        <v>1635</v>
      </c>
      <c r="B1609" s="8" t="s">
        <v>1364</v>
      </c>
    </row>
    <row r="1610" spans="1:2" x14ac:dyDescent="0.25">
      <c r="A1610" s="8" t="s">
        <v>1636</v>
      </c>
      <c r="B1610" s="8" t="s">
        <v>1364</v>
      </c>
    </row>
    <row r="1611" spans="1:2" x14ac:dyDescent="0.25">
      <c r="A1611" s="8" t="s">
        <v>1637</v>
      </c>
      <c r="B1611" s="8" t="s">
        <v>1364</v>
      </c>
    </row>
    <row r="1612" spans="1:2" x14ac:dyDescent="0.25">
      <c r="A1612" s="8" t="s">
        <v>1638</v>
      </c>
      <c r="B1612" s="8" t="s">
        <v>1364</v>
      </c>
    </row>
    <row r="1613" spans="1:2" x14ac:dyDescent="0.25">
      <c r="A1613" s="8" t="s">
        <v>1639</v>
      </c>
      <c r="B1613" s="8" t="s">
        <v>1364</v>
      </c>
    </row>
    <row r="1614" spans="1:2" x14ac:dyDescent="0.25">
      <c r="A1614" s="8" t="s">
        <v>1640</v>
      </c>
      <c r="B1614" s="8" t="s">
        <v>1364</v>
      </c>
    </row>
    <row r="1615" spans="1:2" x14ac:dyDescent="0.25">
      <c r="A1615" s="8" t="s">
        <v>1641</v>
      </c>
      <c r="B1615" s="8" t="s">
        <v>1370</v>
      </c>
    </row>
    <row r="1616" spans="1:2" x14ac:dyDescent="0.25">
      <c r="A1616" s="8" t="s">
        <v>1642</v>
      </c>
      <c r="B1616" s="8" t="s">
        <v>1370</v>
      </c>
    </row>
    <row r="1617" spans="1:2" x14ac:dyDescent="0.25">
      <c r="A1617" s="8" t="s">
        <v>1643</v>
      </c>
      <c r="B1617" s="8" t="s">
        <v>1370</v>
      </c>
    </row>
    <row r="1618" spans="1:2" x14ac:dyDescent="0.25">
      <c r="A1618" s="8" t="s">
        <v>1644</v>
      </c>
      <c r="B1618" s="8" t="s">
        <v>1370</v>
      </c>
    </row>
    <row r="1619" spans="1:2" x14ac:dyDescent="0.25">
      <c r="A1619" s="8" t="s">
        <v>1645</v>
      </c>
      <c r="B1619" s="8" t="s">
        <v>1370</v>
      </c>
    </row>
    <row r="1620" spans="1:2" x14ac:dyDescent="0.25">
      <c r="A1620" s="8" t="s">
        <v>1646</v>
      </c>
      <c r="B1620" s="8" t="s">
        <v>1370</v>
      </c>
    </row>
    <row r="1621" spans="1:2" x14ac:dyDescent="0.25">
      <c r="A1621" s="8" t="s">
        <v>1647</v>
      </c>
      <c r="B1621" s="8" t="s">
        <v>1370</v>
      </c>
    </row>
    <row r="1622" spans="1:2" x14ac:dyDescent="0.25">
      <c r="A1622" s="8" t="s">
        <v>1648</v>
      </c>
      <c r="B1622" s="8" t="s">
        <v>1370</v>
      </c>
    </row>
    <row r="1623" spans="1:2" x14ac:dyDescent="0.25">
      <c r="A1623" s="8" t="s">
        <v>1649</v>
      </c>
      <c r="B1623" s="8" t="s">
        <v>1370</v>
      </c>
    </row>
    <row r="1624" spans="1:2" x14ac:dyDescent="0.25">
      <c r="A1624" s="8" t="s">
        <v>1650</v>
      </c>
      <c r="B1624" s="8" t="s">
        <v>1370</v>
      </c>
    </row>
    <row r="1625" spans="1:2" x14ac:dyDescent="0.25">
      <c r="A1625" s="8" t="s">
        <v>1651</v>
      </c>
      <c r="B1625" s="8" t="s">
        <v>1370</v>
      </c>
    </row>
    <row r="1626" spans="1:2" x14ac:dyDescent="0.25">
      <c r="A1626" s="8" t="s">
        <v>1652</v>
      </c>
      <c r="B1626" s="8" t="s">
        <v>1370</v>
      </c>
    </row>
    <row r="1627" spans="1:2" x14ac:dyDescent="0.25">
      <c r="A1627" s="8" t="s">
        <v>1653</v>
      </c>
      <c r="B1627" s="8" t="s">
        <v>1370</v>
      </c>
    </row>
    <row r="1628" spans="1:2" x14ac:dyDescent="0.25">
      <c r="A1628" s="8" t="s">
        <v>1654</v>
      </c>
      <c r="B1628" s="8" t="s">
        <v>1370</v>
      </c>
    </row>
    <row r="1629" spans="1:2" x14ac:dyDescent="0.25">
      <c r="A1629" s="8" t="s">
        <v>1655</v>
      </c>
      <c r="B1629" s="8" t="s">
        <v>1370</v>
      </c>
    </row>
    <row r="1630" spans="1:2" x14ac:dyDescent="0.25">
      <c r="A1630" s="8" t="s">
        <v>1656</v>
      </c>
      <c r="B1630" s="8" t="s">
        <v>1370</v>
      </c>
    </row>
    <row r="1631" spans="1:2" x14ac:dyDescent="0.25">
      <c r="A1631" s="8" t="s">
        <v>1657</v>
      </c>
      <c r="B1631" s="8" t="s">
        <v>1370</v>
      </c>
    </row>
    <row r="1632" spans="1:2" x14ac:dyDescent="0.25">
      <c r="A1632" s="8" t="s">
        <v>1658</v>
      </c>
      <c r="B1632" s="8" t="s">
        <v>1370</v>
      </c>
    </row>
    <row r="1633" spans="1:2" x14ac:dyDescent="0.25">
      <c r="A1633" s="8" t="s">
        <v>1659</v>
      </c>
      <c r="B1633" s="8" t="s">
        <v>1370</v>
      </c>
    </row>
    <row r="1634" spans="1:2" x14ac:dyDescent="0.25">
      <c r="A1634" s="8" t="s">
        <v>1660</v>
      </c>
      <c r="B1634" s="8" t="s">
        <v>1370</v>
      </c>
    </row>
    <row r="1635" spans="1:2" x14ac:dyDescent="0.25">
      <c r="A1635" s="8" t="s">
        <v>1661</v>
      </c>
      <c r="B1635" s="8" t="s">
        <v>1370</v>
      </c>
    </row>
    <row r="1636" spans="1:2" x14ac:dyDescent="0.25">
      <c r="A1636" s="8" t="s">
        <v>1662</v>
      </c>
      <c r="B1636" s="8" t="s">
        <v>1370</v>
      </c>
    </row>
    <row r="1637" spans="1:2" x14ac:dyDescent="0.25">
      <c r="A1637" s="8" t="s">
        <v>1663</v>
      </c>
      <c r="B1637" s="8" t="s">
        <v>1370</v>
      </c>
    </row>
    <row r="1638" spans="1:2" x14ac:dyDescent="0.25">
      <c r="A1638" s="8" t="s">
        <v>1664</v>
      </c>
      <c r="B1638" s="8" t="s">
        <v>1370</v>
      </c>
    </row>
    <row r="1639" spans="1:2" x14ac:dyDescent="0.25">
      <c r="A1639" s="8" t="s">
        <v>1665</v>
      </c>
      <c r="B1639" s="8" t="s">
        <v>1370</v>
      </c>
    </row>
    <row r="1640" spans="1:2" x14ac:dyDescent="0.25">
      <c r="A1640" s="8" t="s">
        <v>1666</v>
      </c>
      <c r="B1640" s="8" t="s">
        <v>1370</v>
      </c>
    </row>
    <row r="1641" spans="1:2" x14ac:dyDescent="0.25">
      <c r="A1641" s="8" t="s">
        <v>1667</v>
      </c>
      <c r="B1641" s="8" t="s">
        <v>1370</v>
      </c>
    </row>
    <row r="1642" spans="1:2" x14ac:dyDescent="0.25">
      <c r="A1642" s="8" t="s">
        <v>1668</v>
      </c>
      <c r="B1642" s="8" t="s">
        <v>1370</v>
      </c>
    </row>
    <row r="1643" spans="1:2" x14ac:dyDescent="0.25">
      <c r="A1643" s="8" t="s">
        <v>1669</v>
      </c>
      <c r="B1643" s="8" t="s">
        <v>1370</v>
      </c>
    </row>
    <row r="1644" spans="1:2" x14ac:dyDescent="0.25">
      <c r="A1644" s="8" t="s">
        <v>1670</v>
      </c>
      <c r="B1644" s="8" t="s">
        <v>1370</v>
      </c>
    </row>
    <row r="1645" spans="1:2" x14ac:dyDescent="0.25">
      <c r="A1645" s="8" t="s">
        <v>1671</v>
      </c>
      <c r="B1645" s="8" t="s">
        <v>1370</v>
      </c>
    </row>
    <row r="1646" spans="1:2" x14ac:dyDescent="0.25">
      <c r="A1646" s="8" t="s">
        <v>1672</v>
      </c>
      <c r="B1646" s="8" t="s">
        <v>1370</v>
      </c>
    </row>
    <row r="1647" spans="1:2" x14ac:dyDescent="0.25">
      <c r="A1647" s="8" t="s">
        <v>1673</v>
      </c>
      <c r="B1647" s="8" t="s">
        <v>1370</v>
      </c>
    </row>
    <row r="1648" spans="1:2" x14ac:dyDescent="0.25">
      <c r="A1648" s="8" t="s">
        <v>1674</v>
      </c>
      <c r="B1648" s="8" t="s">
        <v>1370</v>
      </c>
    </row>
    <row r="1649" spans="1:2" x14ac:dyDescent="0.25">
      <c r="A1649" s="8" t="s">
        <v>1675</v>
      </c>
      <c r="B1649" s="8" t="s">
        <v>1370</v>
      </c>
    </row>
    <row r="1650" spans="1:2" x14ac:dyDescent="0.25">
      <c r="A1650" s="8" t="s">
        <v>1676</v>
      </c>
      <c r="B1650" s="8" t="s">
        <v>1370</v>
      </c>
    </row>
    <row r="1651" spans="1:2" x14ac:dyDescent="0.25">
      <c r="A1651" s="8" t="s">
        <v>1677</v>
      </c>
      <c r="B1651" s="8" t="s">
        <v>1370</v>
      </c>
    </row>
    <row r="1652" spans="1:2" x14ac:dyDescent="0.25">
      <c r="A1652" s="8" t="s">
        <v>1678</v>
      </c>
      <c r="B1652" s="8" t="s">
        <v>1370</v>
      </c>
    </row>
    <row r="1653" spans="1:2" x14ac:dyDescent="0.25">
      <c r="A1653" s="8" t="s">
        <v>1679</v>
      </c>
      <c r="B1653" s="8" t="s">
        <v>1370</v>
      </c>
    </row>
    <row r="1654" spans="1:2" x14ac:dyDescent="0.25">
      <c r="A1654" s="8" t="s">
        <v>1680</v>
      </c>
      <c r="B1654" s="8" t="s">
        <v>1370</v>
      </c>
    </row>
    <row r="1655" spans="1:2" x14ac:dyDescent="0.25">
      <c r="A1655" s="8" t="s">
        <v>1681</v>
      </c>
      <c r="B1655" s="8" t="s">
        <v>1370</v>
      </c>
    </row>
    <row r="1656" spans="1:2" x14ac:dyDescent="0.25">
      <c r="A1656" s="8" t="s">
        <v>1682</v>
      </c>
      <c r="B1656" s="8" t="s">
        <v>1370</v>
      </c>
    </row>
    <row r="1657" spans="1:2" x14ac:dyDescent="0.25">
      <c r="A1657" s="8" t="s">
        <v>1683</v>
      </c>
      <c r="B1657" s="8" t="s">
        <v>1370</v>
      </c>
    </row>
    <row r="1658" spans="1:2" x14ac:dyDescent="0.25">
      <c r="A1658" s="8" t="s">
        <v>1684</v>
      </c>
      <c r="B1658" s="8" t="s">
        <v>1370</v>
      </c>
    </row>
    <row r="1659" spans="1:2" x14ac:dyDescent="0.25">
      <c r="A1659" s="8" t="s">
        <v>1685</v>
      </c>
      <c r="B1659" s="8" t="s">
        <v>1370</v>
      </c>
    </row>
    <row r="1660" spans="1:2" x14ac:dyDescent="0.25">
      <c r="A1660" s="8" t="s">
        <v>1686</v>
      </c>
      <c r="B1660" s="8" t="s">
        <v>1370</v>
      </c>
    </row>
    <row r="1661" spans="1:2" x14ac:dyDescent="0.25">
      <c r="A1661" s="8" t="s">
        <v>1687</v>
      </c>
      <c r="B1661" s="8" t="s">
        <v>1370</v>
      </c>
    </row>
    <row r="1662" spans="1:2" x14ac:dyDescent="0.25">
      <c r="A1662" s="8" t="s">
        <v>1688</v>
      </c>
      <c r="B1662" s="8" t="s">
        <v>1370</v>
      </c>
    </row>
    <row r="1663" spans="1:2" x14ac:dyDescent="0.25">
      <c r="A1663" s="8" t="s">
        <v>1689</v>
      </c>
      <c r="B1663" s="8" t="s">
        <v>1370</v>
      </c>
    </row>
    <row r="1664" spans="1:2" x14ac:dyDescent="0.25">
      <c r="A1664" s="8" t="s">
        <v>1690</v>
      </c>
      <c r="B1664" s="8" t="s">
        <v>1370</v>
      </c>
    </row>
    <row r="1665" spans="1:2" x14ac:dyDescent="0.25">
      <c r="A1665" s="8" t="s">
        <v>1691</v>
      </c>
      <c r="B1665" s="8" t="s">
        <v>1370</v>
      </c>
    </row>
    <row r="1666" spans="1:2" x14ac:dyDescent="0.25">
      <c r="A1666" s="8" t="s">
        <v>1692</v>
      </c>
      <c r="B1666" s="8" t="s">
        <v>1370</v>
      </c>
    </row>
    <row r="1667" spans="1:2" x14ac:dyDescent="0.25">
      <c r="A1667" s="8" t="s">
        <v>1693</v>
      </c>
      <c r="B1667" s="8" t="s">
        <v>1370</v>
      </c>
    </row>
    <row r="1668" spans="1:2" x14ac:dyDescent="0.25">
      <c r="A1668" s="8" t="s">
        <v>1694</v>
      </c>
      <c r="B1668" s="8" t="s">
        <v>1370</v>
      </c>
    </row>
    <row r="1669" spans="1:2" x14ac:dyDescent="0.25">
      <c r="A1669" s="8" t="s">
        <v>1695</v>
      </c>
      <c r="B1669" s="8" t="s">
        <v>1370</v>
      </c>
    </row>
    <row r="1670" spans="1:2" x14ac:dyDescent="0.25">
      <c r="A1670" s="8" t="s">
        <v>1696</v>
      </c>
      <c r="B1670" s="8" t="s">
        <v>1370</v>
      </c>
    </row>
    <row r="1671" spans="1:2" x14ac:dyDescent="0.25">
      <c r="A1671" s="8" t="s">
        <v>1697</v>
      </c>
      <c r="B1671" s="8" t="s">
        <v>1370</v>
      </c>
    </row>
    <row r="1672" spans="1:2" x14ac:dyDescent="0.25">
      <c r="A1672" s="9" t="s">
        <v>1698</v>
      </c>
      <c r="B1672" s="9" t="s">
        <v>1370</v>
      </c>
    </row>
    <row r="1673" spans="1:2" x14ac:dyDescent="0.25">
      <c r="A1673" s="4" t="s">
        <v>1699</v>
      </c>
      <c r="B1673" s="4" t="s">
        <v>1700</v>
      </c>
    </row>
    <row r="1674" spans="1:2" x14ac:dyDescent="0.25">
      <c r="A1674" s="4" t="s">
        <v>1702</v>
      </c>
      <c r="B1674" s="4" t="s">
        <v>1703</v>
      </c>
    </row>
    <row r="1675" spans="1:2" x14ac:dyDescent="0.25">
      <c r="A1675" s="4" t="s">
        <v>1705</v>
      </c>
      <c r="B1675" s="4" t="s">
        <v>1703</v>
      </c>
    </row>
    <row r="1676" spans="1:2" x14ac:dyDescent="0.25">
      <c r="A1676" s="4" t="s">
        <v>1706</v>
      </c>
      <c r="B1676" s="4" t="s">
        <v>1700</v>
      </c>
    </row>
    <row r="1677" spans="1:2" x14ac:dyDescent="0.25">
      <c r="A1677" s="4" t="s">
        <v>1707</v>
      </c>
      <c r="B1677" s="4" t="s">
        <v>1708</v>
      </c>
    </row>
    <row r="1678" spans="1:2" x14ac:dyDescent="0.25">
      <c r="A1678" s="4" t="s">
        <v>1709</v>
      </c>
      <c r="B1678" s="4" t="s">
        <v>1708</v>
      </c>
    </row>
    <row r="1679" spans="1:2" x14ac:dyDescent="0.25">
      <c r="A1679" s="4" t="s">
        <v>1710</v>
      </c>
      <c r="B1679" s="4" t="s">
        <v>1708</v>
      </c>
    </row>
    <row r="1680" spans="1:2" x14ac:dyDescent="0.25">
      <c r="A1680" s="4" t="s">
        <v>1711</v>
      </c>
      <c r="B1680" s="4" t="s">
        <v>1700</v>
      </c>
    </row>
    <row r="1681" spans="1:2" x14ac:dyDescent="0.25">
      <c r="A1681" s="4" t="s">
        <v>1712</v>
      </c>
      <c r="B1681" s="4" t="s">
        <v>1700</v>
      </c>
    </row>
    <row r="1682" spans="1:2" x14ac:dyDescent="0.25">
      <c r="A1682" s="4" t="s">
        <v>1713</v>
      </c>
      <c r="B1682" s="4" t="s">
        <v>1700</v>
      </c>
    </row>
    <row r="1683" spans="1:2" x14ac:dyDescent="0.25">
      <c r="A1683" s="4" t="s">
        <v>1714</v>
      </c>
      <c r="B1683" s="4" t="s">
        <v>1700</v>
      </c>
    </row>
    <row r="1684" spans="1:2" x14ac:dyDescent="0.25">
      <c r="A1684" s="4" t="s">
        <v>1715</v>
      </c>
      <c r="B1684" s="4" t="s">
        <v>1700</v>
      </c>
    </row>
    <row r="1685" spans="1:2" x14ac:dyDescent="0.25">
      <c r="A1685" s="4" t="s">
        <v>1716</v>
      </c>
      <c r="B1685" s="4" t="s">
        <v>1700</v>
      </c>
    </row>
    <row r="1686" spans="1:2" x14ac:dyDescent="0.25">
      <c r="A1686" s="4" t="s">
        <v>1717</v>
      </c>
      <c r="B1686" s="4" t="s">
        <v>1700</v>
      </c>
    </row>
    <row r="1687" spans="1:2" x14ac:dyDescent="0.25">
      <c r="A1687" s="4" t="s">
        <v>1718</v>
      </c>
      <c r="B1687" s="4" t="s">
        <v>1700</v>
      </c>
    </row>
    <row r="1688" spans="1:2" x14ac:dyDescent="0.25">
      <c r="A1688" s="4" t="s">
        <v>1719</v>
      </c>
      <c r="B1688" s="4" t="s">
        <v>1700</v>
      </c>
    </row>
    <row r="1689" spans="1:2" x14ac:dyDescent="0.25">
      <c r="A1689" s="4" t="s">
        <v>1720</v>
      </c>
      <c r="B1689" s="4" t="s">
        <v>1700</v>
      </c>
    </row>
    <row r="1690" spans="1:2" x14ac:dyDescent="0.25">
      <c r="A1690" s="4" t="s">
        <v>1721</v>
      </c>
      <c r="B1690" s="4" t="s">
        <v>1700</v>
      </c>
    </row>
    <row r="1691" spans="1:2" x14ac:dyDescent="0.25">
      <c r="A1691" s="4" t="s">
        <v>1722</v>
      </c>
      <c r="B1691" s="4" t="s">
        <v>1700</v>
      </c>
    </row>
    <row r="1692" spans="1:2" x14ac:dyDescent="0.25">
      <c r="A1692" s="4" t="s">
        <v>1723</v>
      </c>
      <c r="B1692" s="4" t="s">
        <v>1700</v>
      </c>
    </row>
    <row r="1693" spans="1:2" x14ac:dyDescent="0.25">
      <c r="A1693" s="4" t="s">
        <v>1724</v>
      </c>
      <c r="B1693" s="4" t="s">
        <v>1700</v>
      </c>
    </row>
    <row r="1694" spans="1:2" x14ac:dyDescent="0.25">
      <c r="A1694" s="4" t="s">
        <v>1725</v>
      </c>
      <c r="B1694" s="4" t="s">
        <v>1708</v>
      </c>
    </row>
    <row r="1695" spans="1:2" x14ac:dyDescent="0.25">
      <c r="A1695" s="4" t="s">
        <v>1726</v>
      </c>
      <c r="B1695" s="4" t="s">
        <v>1708</v>
      </c>
    </row>
    <row r="1696" spans="1:2" x14ac:dyDescent="0.25">
      <c r="A1696" s="4" t="s">
        <v>1727</v>
      </c>
      <c r="B1696" s="4" t="s">
        <v>1708</v>
      </c>
    </row>
    <row r="1697" spans="1:2" x14ac:dyDescent="0.25">
      <c r="A1697" s="4" t="s">
        <v>1728</v>
      </c>
      <c r="B1697" s="4" t="s">
        <v>1708</v>
      </c>
    </row>
    <row r="1698" spans="1:2" x14ac:dyDescent="0.25">
      <c r="A1698" s="4" t="s">
        <v>1729</v>
      </c>
      <c r="B1698" s="4" t="s">
        <v>1708</v>
      </c>
    </row>
    <row r="1699" spans="1:2" x14ac:dyDescent="0.25">
      <c r="A1699" s="4" t="s">
        <v>1730</v>
      </c>
      <c r="B1699" s="4" t="s">
        <v>1708</v>
      </c>
    </row>
    <row r="1700" spans="1:2" x14ac:dyDescent="0.25">
      <c r="A1700" s="4" t="s">
        <v>1731</v>
      </c>
      <c r="B1700" s="4" t="s">
        <v>1708</v>
      </c>
    </row>
    <row r="1701" spans="1:2" x14ac:dyDescent="0.25">
      <c r="A1701" s="4" t="s">
        <v>1732</v>
      </c>
      <c r="B1701" s="4" t="s">
        <v>1708</v>
      </c>
    </row>
    <row r="1702" spans="1:2" x14ac:dyDescent="0.25">
      <c r="A1702" s="4" t="s">
        <v>1733</v>
      </c>
      <c r="B1702" s="4" t="s">
        <v>1708</v>
      </c>
    </row>
    <row r="1703" spans="1:2" x14ac:dyDescent="0.25">
      <c r="A1703" s="4" t="s">
        <v>1734</v>
      </c>
      <c r="B1703" s="4" t="s">
        <v>1708</v>
      </c>
    </row>
    <row r="1704" spans="1:2" x14ac:dyDescent="0.25">
      <c r="A1704" s="4" t="s">
        <v>1735</v>
      </c>
      <c r="B1704" s="4" t="s">
        <v>1708</v>
      </c>
    </row>
    <row r="1705" spans="1:2" x14ac:dyDescent="0.25">
      <c r="A1705" s="4" t="s">
        <v>1736</v>
      </c>
      <c r="B1705" s="4" t="s">
        <v>1708</v>
      </c>
    </row>
    <row r="1706" spans="1:2" x14ac:dyDescent="0.25">
      <c r="A1706" s="4" t="s">
        <v>1737</v>
      </c>
      <c r="B1706" s="4" t="s">
        <v>1708</v>
      </c>
    </row>
    <row r="1707" spans="1:2" x14ac:dyDescent="0.25">
      <c r="A1707" s="4" t="s">
        <v>1738</v>
      </c>
      <c r="B1707" s="4" t="s">
        <v>1708</v>
      </c>
    </row>
    <row r="1708" spans="1:2" x14ac:dyDescent="0.25">
      <c r="A1708" s="4" t="s">
        <v>1739</v>
      </c>
      <c r="B1708" s="4" t="s">
        <v>1708</v>
      </c>
    </row>
    <row r="1709" spans="1:2" x14ac:dyDescent="0.25">
      <c r="A1709" s="4" t="s">
        <v>1740</v>
      </c>
      <c r="B1709" s="4" t="s">
        <v>1708</v>
      </c>
    </row>
    <row r="1710" spans="1:2" x14ac:dyDescent="0.25">
      <c r="A1710" s="4" t="s">
        <v>1741</v>
      </c>
      <c r="B1710" s="4" t="s">
        <v>1708</v>
      </c>
    </row>
    <row r="1711" spans="1:2" x14ac:dyDescent="0.25">
      <c r="A1711" s="4" t="s">
        <v>1742</v>
      </c>
      <c r="B1711" s="4" t="s">
        <v>1708</v>
      </c>
    </row>
    <row r="1712" spans="1:2" x14ac:dyDescent="0.25">
      <c r="A1712" s="4" t="s">
        <v>1743</v>
      </c>
      <c r="B1712" s="4" t="s">
        <v>1708</v>
      </c>
    </row>
    <row r="1713" spans="1:2" x14ac:dyDescent="0.25">
      <c r="A1713" s="4" t="s">
        <v>1744</v>
      </c>
      <c r="B1713" s="4" t="s">
        <v>1708</v>
      </c>
    </row>
    <row r="1714" spans="1:2" x14ac:dyDescent="0.25">
      <c r="A1714" s="4" t="s">
        <v>1745</v>
      </c>
      <c r="B1714" s="4" t="s">
        <v>1708</v>
      </c>
    </row>
    <row r="1715" spans="1:2" x14ac:dyDescent="0.25">
      <c r="A1715" s="4" t="s">
        <v>1746</v>
      </c>
      <c r="B1715" s="4" t="s">
        <v>1708</v>
      </c>
    </row>
    <row r="1716" spans="1:2" x14ac:dyDescent="0.25">
      <c r="A1716" s="4" t="s">
        <v>1747</v>
      </c>
      <c r="B1716" s="4" t="s">
        <v>1708</v>
      </c>
    </row>
    <row r="1717" spans="1:2" x14ac:dyDescent="0.25">
      <c r="A1717" s="4" t="s">
        <v>1748</v>
      </c>
      <c r="B1717" s="4" t="s">
        <v>1708</v>
      </c>
    </row>
    <row r="1718" spans="1:2" x14ac:dyDescent="0.25">
      <c r="A1718" s="4" t="s">
        <v>1749</v>
      </c>
      <c r="B1718" s="4" t="s">
        <v>1708</v>
      </c>
    </row>
    <row r="1719" spans="1:2" x14ac:dyDescent="0.25">
      <c r="A1719" s="4" t="s">
        <v>1750</v>
      </c>
      <c r="B1719" s="4" t="s">
        <v>1708</v>
      </c>
    </row>
    <row r="1720" spans="1:2" x14ac:dyDescent="0.25">
      <c r="A1720" s="4" t="s">
        <v>1751</v>
      </c>
      <c r="B1720" s="4" t="s">
        <v>1708</v>
      </c>
    </row>
    <row r="1721" spans="1:2" x14ac:dyDescent="0.25">
      <c r="A1721" s="4" t="s">
        <v>1752</v>
      </c>
      <c r="B1721" s="4" t="s">
        <v>1708</v>
      </c>
    </row>
    <row r="1722" spans="1:2" x14ac:dyDescent="0.25">
      <c r="A1722" s="4" t="s">
        <v>1753</v>
      </c>
      <c r="B1722" s="4" t="s">
        <v>1708</v>
      </c>
    </row>
    <row r="1723" spans="1:2" x14ac:dyDescent="0.25">
      <c r="A1723" s="4" t="s">
        <v>1754</v>
      </c>
      <c r="B1723" s="4" t="s">
        <v>1708</v>
      </c>
    </row>
    <row r="1724" spans="1:2" x14ac:dyDescent="0.25">
      <c r="A1724" s="4" t="s">
        <v>1755</v>
      </c>
      <c r="B1724" s="4" t="s">
        <v>1708</v>
      </c>
    </row>
    <row r="1725" spans="1:2" x14ac:dyDescent="0.25">
      <c r="A1725" s="4" t="s">
        <v>1756</v>
      </c>
      <c r="B1725" s="4" t="s">
        <v>1708</v>
      </c>
    </row>
    <row r="1726" spans="1:2" x14ac:dyDescent="0.25">
      <c r="A1726" s="4" t="s">
        <v>1757</v>
      </c>
      <c r="B1726" s="4" t="s">
        <v>1708</v>
      </c>
    </row>
    <row r="1727" spans="1:2" x14ac:dyDescent="0.25">
      <c r="A1727" s="4" t="s">
        <v>1758</v>
      </c>
      <c r="B1727" s="4" t="s">
        <v>1708</v>
      </c>
    </row>
    <row r="1728" spans="1:2" x14ac:dyDescent="0.25">
      <c r="A1728" s="4" t="s">
        <v>1759</v>
      </c>
      <c r="B1728" s="4" t="s">
        <v>1708</v>
      </c>
    </row>
    <row r="1729" spans="1:2" x14ac:dyDescent="0.25">
      <c r="A1729" s="4" t="s">
        <v>1760</v>
      </c>
      <c r="B1729" s="4" t="s">
        <v>1708</v>
      </c>
    </row>
    <row r="1730" spans="1:2" x14ac:dyDescent="0.25">
      <c r="A1730" s="4" t="s">
        <v>1761</v>
      </c>
      <c r="B1730" s="4" t="s">
        <v>1708</v>
      </c>
    </row>
    <row r="1731" spans="1:2" x14ac:dyDescent="0.25">
      <c r="A1731" s="4" t="s">
        <v>1762</v>
      </c>
      <c r="B1731" s="4" t="s">
        <v>1708</v>
      </c>
    </row>
    <row r="1732" spans="1:2" x14ac:dyDescent="0.25">
      <c r="A1732" s="4" t="s">
        <v>1763</v>
      </c>
      <c r="B1732" s="4" t="s">
        <v>1708</v>
      </c>
    </row>
    <row r="1733" spans="1:2" x14ac:dyDescent="0.25">
      <c r="A1733" s="4" t="s">
        <v>1764</v>
      </c>
      <c r="B1733" s="4" t="s">
        <v>1708</v>
      </c>
    </row>
    <row r="1734" spans="1:2" x14ac:dyDescent="0.25">
      <c r="A1734" s="4" t="s">
        <v>1765</v>
      </c>
      <c r="B1734" s="4" t="s">
        <v>1708</v>
      </c>
    </row>
    <row r="1735" spans="1:2" x14ac:dyDescent="0.25">
      <c r="A1735" s="4" t="s">
        <v>1766</v>
      </c>
      <c r="B1735" s="4" t="s">
        <v>1708</v>
      </c>
    </row>
    <row r="1736" spans="1:2" x14ac:dyDescent="0.25">
      <c r="A1736" s="4" t="s">
        <v>1767</v>
      </c>
      <c r="B1736" s="4" t="s">
        <v>1708</v>
      </c>
    </row>
    <row r="1737" spans="1:2" x14ac:dyDescent="0.25">
      <c r="A1737" s="4" t="s">
        <v>1768</v>
      </c>
      <c r="B1737" s="4" t="s">
        <v>1708</v>
      </c>
    </row>
    <row r="1738" spans="1:2" x14ac:dyDescent="0.25">
      <c r="A1738" s="4" t="s">
        <v>1769</v>
      </c>
      <c r="B1738" s="4" t="s">
        <v>1708</v>
      </c>
    </row>
    <row r="1739" spans="1:2" x14ac:dyDescent="0.25">
      <c r="A1739" s="4" t="s">
        <v>1770</v>
      </c>
      <c r="B1739" s="4" t="s">
        <v>1708</v>
      </c>
    </row>
    <row r="1740" spans="1:2" x14ac:dyDescent="0.25">
      <c r="A1740" s="4" t="s">
        <v>1771</v>
      </c>
      <c r="B1740" s="4" t="s">
        <v>1708</v>
      </c>
    </row>
    <row r="1741" spans="1:2" x14ac:dyDescent="0.25">
      <c r="A1741" s="4" t="s">
        <v>1772</v>
      </c>
      <c r="B1741" s="4" t="s">
        <v>1708</v>
      </c>
    </row>
    <row r="1742" spans="1:2" x14ac:dyDescent="0.25">
      <c r="A1742" s="4" t="s">
        <v>1773</v>
      </c>
      <c r="B1742" s="4" t="s">
        <v>1708</v>
      </c>
    </row>
    <row r="1743" spans="1:2" x14ac:dyDescent="0.25">
      <c r="A1743" s="4" t="s">
        <v>1774</v>
      </c>
      <c r="B1743" s="4" t="s">
        <v>1708</v>
      </c>
    </row>
    <row r="1744" spans="1:2" x14ac:dyDescent="0.25">
      <c r="A1744" s="4" t="s">
        <v>1775</v>
      </c>
      <c r="B1744" s="4" t="s">
        <v>1708</v>
      </c>
    </row>
    <row r="1745" spans="1:2" x14ac:dyDescent="0.25">
      <c r="A1745" s="4" t="s">
        <v>1776</v>
      </c>
      <c r="B1745" s="4" t="s">
        <v>1708</v>
      </c>
    </row>
    <row r="1746" spans="1:2" x14ac:dyDescent="0.25">
      <c r="A1746" s="4" t="s">
        <v>1777</v>
      </c>
      <c r="B1746" s="4" t="s">
        <v>1708</v>
      </c>
    </row>
    <row r="1747" spans="1:2" x14ac:dyDescent="0.25">
      <c r="A1747" s="4" t="s">
        <v>1778</v>
      </c>
      <c r="B1747" s="4" t="s">
        <v>1708</v>
      </c>
    </row>
    <row r="1748" spans="1:2" x14ac:dyDescent="0.25">
      <c r="A1748" s="4" t="s">
        <v>1779</v>
      </c>
      <c r="B1748" s="4" t="s">
        <v>1708</v>
      </c>
    </row>
    <row r="1749" spans="1:2" x14ac:dyDescent="0.25">
      <c r="A1749" s="4" t="s">
        <v>1780</v>
      </c>
      <c r="B1749" s="4" t="s">
        <v>1708</v>
      </c>
    </row>
    <row r="1750" spans="1:2" x14ac:dyDescent="0.25">
      <c r="A1750" s="4" t="s">
        <v>1781</v>
      </c>
      <c r="B1750" s="4" t="s">
        <v>1708</v>
      </c>
    </row>
    <row r="1751" spans="1:2" x14ac:dyDescent="0.25">
      <c r="A1751" s="4" t="s">
        <v>1782</v>
      </c>
      <c r="B1751" s="4" t="s">
        <v>1708</v>
      </c>
    </row>
    <row r="1752" spans="1:2" x14ac:dyDescent="0.25">
      <c r="A1752" s="4" t="s">
        <v>1783</v>
      </c>
      <c r="B1752" s="4" t="s">
        <v>1708</v>
      </c>
    </row>
    <row r="1753" spans="1:2" x14ac:dyDescent="0.25">
      <c r="A1753" s="4" t="s">
        <v>1784</v>
      </c>
      <c r="B1753" s="4" t="s">
        <v>1708</v>
      </c>
    </row>
    <row r="1754" spans="1:2" x14ac:dyDescent="0.25">
      <c r="A1754" s="4" t="s">
        <v>1785</v>
      </c>
      <c r="B1754" s="4" t="s">
        <v>1708</v>
      </c>
    </row>
    <row r="1755" spans="1:2" x14ac:dyDescent="0.25">
      <c r="A1755" s="4" t="s">
        <v>1786</v>
      </c>
      <c r="B1755" s="4" t="s">
        <v>1708</v>
      </c>
    </row>
    <row r="1756" spans="1:2" x14ac:dyDescent="0.25">
      <c r="A1756" s="4" t="s">
        <v>1787</v>
      </c>
      <c r="B1756" s="4" t="s">
        <v>1708</v>
      </c>
    </row>
    <row r="1757" spans="1:2" x14ac:dyDescent="0.25">
      <c r="A1757" s="4" t="s">
        <v>1788</v>
      </c>
      <c r="B1757" s="4" t="s">
        <v>1708</v>
      </c>
    </row>
    <row r="1758" spans="1:2" x14ac:dyDescent="0.25">
      <c r="A1758" s="4" t="s">
        <v>1789</v>
      </c>
      <c r="B1758" s="4" t="s">
        <v>1708</v>
      </c>
    </row>
    <row r="1759" spans="1:2" x14ac:dyDescent="0.25">
      <c r="A1759" s="4" t="s">
        <v>1790</v>
      </c>
      <c r="B1759" s="4" t="s">
        <v>1708</v>
      </c>
    </row>
    <row r="1760" spans="1:2" x14ac:dyDescent="0.25">
      <c r="A1760" s="4" t="s">
        <v>1791</v>
      </c>
      <c r="B1760" s="4" t="s">
        <v>1708</v>
      </c>
    </row>
    <row r="1761" spans="1:2" x14ac:dyDescent="0.25">
      <c r="A1761" s="4" t="s">
        <v>1792</v>
      </c>
      <c r="B1761" s="4" t="s">
        <v>1708</v>
      </c>
    </row>
    <row r="1762" spans="1:2" x14ac:dyDescent="0.25">
      <c r="A1762" s="4" t="s">
        <v>1793</v>
      </c>
      <c r="B1762" s="4" t="s">
        <v>1708</v>
      </c>
    </row>
    <row r="1763" spans="1:2" x14ac:dyDescent="0.25">
      <c r="A1763" s="4" t="s">
        <v>1794</v>
      </c>
      <c r="B1763" s="4" t="s">
        <v>1708</v>
      </c>
    </row>
    <row r="1764" spans="1:2" x14ac:dyDescent="0.25">
      <c r="A1764" s="4" t="s">
        <v>1795</v>
      </c>
      <c r="B1764" s="4" t="s">
        <v>1708</v>
      </c>
    </row>
    <row r="1765" spans="1:2" x14ac:dyDescent="0.25">
      <c r="A1765" s="4" t="s">
        <v>1796</v>
      </c>
      <c r="B1765" s="4" t="s">
        <v>1708</v>
      </c>
    </row>
    <row r="1766" spans="1:2" x14ac:dyDescent="0.25">
      <c r="A1766" s="4" t="s">
        <v>1797</v>
      </c>
      <c r="B1766" s="4" t="s">
        <v>1708</v>
      </c>
    </row>
    <row r="1767" spans="1:2" x14ac:dyDescent="0.25">
      <c r="A1767" s="4" t="s">
        <v>1798</v>
      </c>
      <c r="B1767" s="4" t="s">
        <v>1708</v>
      </c>
    </row>
    <row r="1768" spans="1:2" x14ac:dyDescent="0.25">
      <c r="A1768" s="4" t="s">
        <v>1799</v>
      </c>
      <c r="B1768" s="4" t="s">
        <v>1708</v>
      </c>
    </row>
    <row r="1769" spans="1:2" x14ac:dyDescent="0.25">
      <c r="A1769" s="4" t="s">
        <v>1800</v>
      </c>
      <c r="B1769" s="4" t="s">
        <v>1708</v>
      </c>
    </row>
    <row r="1770" spans="1:2" x14ac:dyDescent="0.25">
      <c r="A1770" s="4" t="s">
        <v>1801</v>
      </c>
      <c r="B1770" s="4" t="s">
        <v>1708</v>
      </c>
    </row>
    <row r="1771" spans="1:2" x14ac:dyDescent="0.25">
      <c r="A1771" s="4" t="s">
        <v>1802</v>
      </c>
      <c r="B1771" s="4" t="s">
        <v>1708</v>
      </c>
    </row>
    <row r="1772" spans="1:2" x14ac:dyDescent="0.25">
      <c r="A1772" s="4" t="s">
        <v>1803</v>
      </c>
      <c r="B1772" s="4" t="s">
        <v>1708</v>
      </c>
    </row>
    <row r="1773" spans="1:2" x14ac:dyDescent="0.25">
      <c r="A1773" s="4" t="s">
        <v>1804</v>
      </c>
      <c r="B1773" s="4" t="s">
        <v>1708</v>
      </c>
    </row>
    <row r="1774" spans="1:2" x14ac:dyDescent="0.25">
      <c r="A1774" s="4" t="s">
        <v>1805</v>
      </c>
      <c r="B1774" s="4" t="s">
        <v>1708</v>
      </c>
    </row>
    <row r="1775" spans="1:2" x14ac:dyDescent="0.25">
      <c r="A1775" s="4" t="s">
        <v>1806</v>
      </c>
      <c r="B1775" s="4" t="s">
        <v>1708</v>
      </c>
    </row>
    <row r="1776" spans="1:2" x14ac:dyDescent="0.25">
      <c r="A1776" s="4" t="s">
        <v>1807</v>
      </c>
      <c r="B1776" s="4" t="s">
        <v>1708</v>
      </c>
    </row>
    <row r="1777" spans="1:2" x14ac:dyDescent="0.25">
      <c r="A1777" s="4" t="s">
        <v>1808</v>
      </c>
      <c r="B1777" s="4" t="s">
        <v>1708</v>
      </c>
    </row>
    <row r="1778" spans="1:2" x14ac:dyDescent="0.25">
      <c r="A1778" s="4" t="s">
        <v>1809</v>
      </c>
      <c r="B1778" s="4" t="s">
        <v>1703</v>
      </c>
    </row>
    <row r="1779" spans="1:2" x14ac:dyDescent="0.25">
      <c r="A1779" s="4" t="s">
        <v>1811</v>
      </c>
      <c r="B1779" s="4" t="s">
        <v>1703</v>
      </c>
    </row>
    <row r="1780" spans="1:2" x14ac:dyDescent="0.25">
      <c r="A1780" s="4" t="s">
        <v>1812</v>
      </c>
      <c r="B1780" s="4" t="s">
        <v>1703</v>
      </c>
    </row>
    <row r="1781" spans="1:2" x14ac:dyDescent="0.25">
      <c r="A1781" s="4" t="s">
        <v>1813</v>
      </c>
      <c r="B1781" s="4" t="s">
        <v>1703</v>
      </c>
    </row>
    <row r="1782" spans="1:2" x14ac:dyDescent="0.25">
      <c r="A1782" s="4" t="s">
        <v>1814</v>
      </c>
      <c r="B1782" s="4" t="s">
        <v>1703</v>
      </c>
    </row>
    <row r="1783" spans="1:2" x14ac:dyDescent="0.25">
      <c r="A1783" s="4" t="s">
        <v>1815</v>
      </c>
      <c r="B1783" s="4" t="s">
        <v>1703</v>
      </c>
    </row>
    <row r="1784" spans="1:2" x14ac:dyDescent="0.25">
      <c r="A1784" s="4" t="s">
        <v>1816</v>
      </c>
      <c r="B1784" s="4" t="s">
        <v>1703</v>
      </c>
    </row>
    <row r="1785" spans="1:2" x14ac:dyDescent="0.25">
      <c r="A1785" s="4" t="s">
        <v>1817</v>
      </c>
      <c r="B1785" s="4" t="s">
        <v>1703</v>
      </c>
    </row>
    <row r="1786" spans="1:2" x14ac:dyDescent="0.25">
      <c r="A1786" s="4" t="s">
        <v>1818</v>
      </c>
      <c r="B1786" s="4" t="s">
        <v>1703</v>
      </c>
    </row>
    <row r="1787" spans="1:2" x14ac:dyDescent="0.25">
      <c r="A1787" s="4" t="s">
        <v>1819</v>
      </c>
      <c r="B1787" s="4" t="s">
        <v>1703</v>
      </c>
    </row>
    <row r="1788" spans="1:2" x14ac:dyDescent="0.25">
      <c r="A1788" s="4" t="s">
        <v>1820</v>
      </c>
      <c r="B1788" s="4" t="s">
        <v>1703</v>
      </c>
    </row>
    <row r="1789" spans="1:2" x14ac:dyDescent="0.25">
      <c r="A1789" s="4" t="s">
        <v>1821</v>
      </c>
      <c r="B1789" s="4" t="s">
        <v>1703</v>
      </c>
    </row>
    <row r="1790" spans="1:2" x14ac:dyDescent="0.25">
      <c r="A1790" s="4" t="s">
        <v>1822</v>
      </c>
      <c r="B1790" s="4" t="s">
        <v>1703</v>
      </c>
    </row>
    <row r="1791" spans="1:2" x14ac:dyDescent="0.25">
      <c r="A1791" s="4" t="s">
        <v>1823</v>
      </c>
      <c r="B1791" s="4" t="s">
        <v>1703</v>
      </c>
    </row>
    <row r="1792" spans="1:2" x14ac:dyDescent="0.25">
      <c r="A1792" s="4" t="s">
        <v>1824</v>
      </c>
      <c r="B1792" s="4" t="s">
        <v>1703</v>
      </c>
    </row>
    <row r="1793" spans="1:2" x14ac:dyDescent="0.25">
      <c r="A1793" s="4" t="s">
        <v>1825</v>
      </c>
      <c r="B1793" s="4" t="s">
        <v>1703</v>
      </c>
    </row>
    <row r="1794" spans="1:2" x14ac:dyDescent="0.25">
      <c r="A1794" s="4" t="s">
        <v>1826</v>
      </c>
      <c r="B1794" s="4" t="s">
        <v>1703</v>
      </c>
    </row>
    <row r="1795" spans="1:2" x14ac:dyDescent="0.25">
      <c r="A1795" s="4" t="s">
        <v>1827</v>
      </c>
      <c r="B1795" s="4" t="s">
        <v>1703</v>
      </c>
    </row>
    <row r="1796" spans="1:2" x14ac:dyDescent="0.25">
      <c r="A1796" s="4" t="s">
        <v>1828</v>
      </c>
      <c r="B1796" s="4" t="s">
        <v>1703</v>
      </c>
    </row>
    <row r="1797" spans="1:2" x14ac:dyDescent="0.25">
      <c r="A1797" s="4" t="s">
        <v>1829</v>
      </c>
      <c r="B1797" s="4" t="s">
        <v>1703</v>
      </c>
    </row>
    <row r="1798" spans="1:2" x14ac:dyDescent="0.25">
      <c r="A1798" s="4" t="s">
        <v>1830</v>
      </c>
      <c r="B1798" s="4" t="s">
        <v>1703</v>
      </c>
    </row>
    <row r="1799" spans="1:2" x14ac:dyDescent="0.25">
      <c r="A1799" s="4" t="s">
        <v>1831</v>
      </c>
      <c r="B1799" s="4" t="s">
        <v>1703</v>
      </c>
    </row>
    <row r="1800" spans="1:2" x14ac:dyDescent="0.25">
      <c r="A1800" s="4" t="s">
        <v>1832</v>
      </c>
      <c r="B1800" s="4" t="s">
        <v>1703</v>
      </c>
    </row>
    <row r="1801" spans="1:2" x14ac:dyDescent="0.25">
      <c r="A1801" s="4" t="s">
        <v>1833</v>
      </c>
      <c r="B1801" s="4" t="s">
        <v>1703</v>
      </c>
    </row>
    <row r="1802" spans="1:2" x14ac:dyDescent="0.25">
      <c r="A1802" s="4" t="s">
        <v>1834</v>
      </c>
      <c r="B1802" s="4" t="s">
        <v>1703</v>
      </c>
    </row>
    <row r="1803" spans="1:2" x14ac:dyDescent="0.25">
      <c r="A1803" s="4" t="s">
        <v>1835</v>
      </c>
      <c r="B1803" s="4" t="s">
        <v>1703</v>
      </c>
    </row>
    <row r="1804" spans="1:2" x14ac:dyDescent="0.25">
      <c r="A1804" s="4" t="s">
        <v>1836</v>
      </c>
      <c r="B1804" s="4" t="s">
        <v>1703</v>
      </c>
    </row>
    <row r="1805" spans="1:2" x14ac:dyDescent="0.25">
      <c r="A1805" s="4" t="s">
        <v>1837</v>
      </c>
      <c r="B1805" s="4" t="s">
        <v>1703</v>
      </c>
    </row>
    <row r="1806" spans="1:2" x14ac:dyDescent="0.25">
      <c r="A1806" s="4" t="s">
        <v>1838</v>
      </c>
      <c r="B1806" s="4" t="s">
        <v>1703</v>
      </c>
    </row>
    <row r="1807" spans="1:2" x14ac:dyDescent="0.25">
      <c r="A1807" s="4" t="s">
        <v>1839</v>
      </c>
      <c r="B1807" s="4" t="s">
        <v>1703</v>
      </c>
    </row>
    <row r="1808" spans="1:2" x14ac:dyDescent="0.25">
      <c r="A1808" s="4" t="s">
        <v>1840</v>
      </c>
      <c r="B1808" s="4" t="s">
        <v>1700</v>
      </c>
    </row>
    <row r="1809" spans="1:2" x14ac:dyDescent="0.25">
      <c r="A1809" s="4" t="s">
        <v>1841</v>
      </c>
      <c r="B1809" s="4" t="s">
        <v>1700</v>
      </c>
    </row>
    <row r="1810" spans="1:2" x14ac:dyDescent="0.25">
      <c r="A1810" s="4" t="s">
        <v>1842</v>
      </c>
      <c r="B1810" s="4" t="s">
        <v>1700</v>
      </c>
    </row>
    <row r="1811" spans="1:2" x14ac:dyDescent="0.25">
      <c r="A1811" s="4" t="s">
        <v>1843</v>
      </c>
      <c r="B1811" s="4" t="s">
        <v>1700</v>
      </c>
    </row>
    <row r="1812" spans="1:2" x14ac:dyDescent="0.25">
      <c r="A1812" s="4" t="s">
        <v>1844</v>
      </c>
      <c r="B1812" s="4" t="s">
        <v>1700</v>
      </c>
    </row>
    <row r="1813" spans="1:2" x14ac:dyDescent="0.25">
      <c r="A1813" s="4" t="s">
        <v>1845</v>
      </c>
      <c r="B1813" s="4" t="s">
        <v>1700</v>
      </c>
    </row>
    <row r="1814" spans="1:2" x14ac:dyDescent="0.25">
      <c r="A1814" s="4" t="s">
        <v>1846</v>
      </c>
      <c r="B1814" s="4" t="s">
        <v>1700</v>
      </c>
    </row>
    <row r="1815" spans="1:2" x14ac:dyDescent="0.25">
      <c r="A1815" s="4" t="s">
        <v>1847</v>
      </c>
      <c r="B1815" s="4" t="s">
        <v>1700</v>
      </c>
    </row>
    <row r="1816" spans="1:2" x14ac:dyDescent="0.25">
      <c r="A1816" s="4" t="s">
        <v>1848</v>
      </c>
      <c r="B1816" s="4" t="s">
        <v>1700</v>
      </c>
    </row>
    <row r="1817" spans="1:2" x14ac:dyDescent="0.25">
      <c r="A1817" s="4" t="s">
        <v>1849</v>
      </c>
      <c r="B1817" s="4" t="s">
        <v>1700</v>
      </c>
    </row>
    <row r="1818" spans="1:2" x14ac:dyDescent="0.25">
      <c r="A1818" s="4" t="s">
        <v>1850</v>
      </c>
      <c r="B1818" s="4" t="s">
        <v>1700</v>
      </c>
    </row>
    <row r="1819" spans="1:2" x14ac:dyDescent="0.25">
      <c r="A1819" s="4" t="s">
        <v>1851</v>
      </c>
      <c r="B1819" s="4" t="s">
        <v>1700</v>
      </c>
    </row>
    <row r="1820" spans="1:2" x14ac:dyDescent="0.25">
      <c r="A1820" s="4" t="s">
        <v>1852</v>
      </c>
      <c r="B1820" s="4" t="s">
        <v>1700</v>
      </c>
    </row>
    <row r="1821" spans="1:2" x14ac:dyDescent="0.25">
      <c r="A1821" s="4" t="s">
        <v>1853</v>
      </c>
      <c r="B1821" s="4" t="s">
        <v>1700</v>
      </c>
    </row>
    <row r="1822" spans="1:2" x14ac:dyDescent="0.25">
      <c r="A1822" s="4" t="s">
        <v>1854</v>
      </c>
      <c r="B1822" s="4" t="s">
        <v>1700</v>
      </c>
    </row>
    <row r="1823" spans="1:2" x14ac:dyDescent="0.25">
      <c r="A1823" s="4" t="s">
        <v>1855</v>
      </c>
      <c r="B1823" s="4" t="s">
        <v>1700</v>
      </c>
    </row>
    <row r="1824" spans="1:2" x14ac:dyDescent="0.25">
      <c r="A1824" s="4" t="s">
        <v>1856</v>
      </c>
      <c r="B1824" s="4" t="s">
        <v>1700</v>
      </c>
    </row>
    <row r="1825" spans="1:2" x14ac:dyDescent="0.25">
      <c r="A1825" s="4" t="s">
        <v>1857</v>
      </c>
      <c r="B1825" s="4" t="s">
        <v>1700</v>
      </c>
    </row>
    <row r="1826" spans="1:2" x14ac:dyDescent="0.25">
      <c r="A1826" s="4" t="s">
        <v>1858</v>
      </c>
      <c r="B1826" s="4" t="s">
        <v>1700</v>
      </c>
    </row>
    <row r="1827" spans="1:2" x14ac:dyDescent="0.25">
      <c r="A1827" s="4" t="s">
        <v>1859</v>
      </c>
      <c r="B1827" s="4" t="s">
        <v>1700</v>
      </c>
    </row>
    <row r="1828" spans="1:2" x14ac:dyDescent="0.25">
      <c r="A1828" s="4" t="s">
        <v>1860</v>
      </c>
      <c r="B1828" s="4" t="s">
        <v>1700</v>
      </c>
    </row>
    <row r="1829" spans="1:2" x14ac:dyDescent="0.25">
      <c r="A1829" s="4" t="s">
        <v>1861</v>
      </c>
      <c r="B1829" s="4" t="s">
        <v>1700</v>
      </c>
    </row>
    <row r="1830" spans="1:2" x14ac:dyDescent="0.25">
      <c r="A1830" s="4" t="s">
        <v>1862</v>
      </c>
      <c r="B1830" s="4" t="s">
        <v>1700</v>
      </c>
    </row>
    <row r="1831" spans="1:2" x14ac:dyDescent="0.25">
      <c r="A1831" s="4" t="s">
        <v>1863</v>
      </c>
      <c r="B1831" s="4" t="s">
        <v>1703</v>
      </c>
    </row>
    <row r="1832" spans="1:2" x14ac:dyDescent="0.25">
      <c r="A1832" s="4" t="s">
        <v>1864</v>
      </c>
      <c r="B1832" s="4" t="s">
        <v>1703</v>
      </c>
    </row>
    <row r="1833" spans="1:2" x14ac:dyDescent="0.25">
      <c r="A1833" s="4" t="s">
        <v>1865</v>
      </c>
      <c r="B1833" s="4" t="s">
        <v>1703</v>
      </c>
    </row>
    <row r="1834" spans="1:2" x14ac:dyDescent="0.25">
      <c r="A1834" s="4" t="s">
        <v>1866</v>
      </c>
      <c r="B1834" s="4" t="s">
        <v>1703</v>
      </c>
    </row>
    <row r="1835" spans="1:2" x14ac:dyDescent="0.25">
      <c r="A1835" s="4" t="s">
        <v>1867</v>
      </c>
      <c r="B1835" s="4" t="s">
        <v>1703</v>
      </c>
    </row>
    <row r="1836" spans="1:2" x14ac:dyDescent="0.25">
      <c r="A1836" s="4" t="s">
        <v>1868</v>
      </c>
      <c r="B1836" s="4" t="s">
        <v>1703</v>
      </c>
    </row>
    <row r="1837" spans="1:2" x14ac:dyDescent="0.25">
      <c r="A1837" s="4" t="s">
        <v>1869</v>
      </c>
      <c r="B1837" s="4" t="s">
        <v>1703</v>
      </c>
    </row>
    <row r="1838" spans="1:2" x14ac:dyDescent="0.25">
      <c r="A1838" s="4" t="s">
        <v>1870</v>
      </c>
      <c r="B1838" s="4" t="s">
        <v>1703</v>
      </c>
    </row>
    <row r="1839" spans="1:2" x14ac:dyDescent="0.25">
      <c r="A1839" s="4" t="s">
        <v>1871</v>
      </c>
      <c r="B1839" s="4" t="s">
        <v>1703</v>
      </c>
    </row>
    <row r="1840" spans="1:2" x14ac:dyDescent="0.25">
      <c r="A1840" s="4" t="s">
        <v>1872</v>
      </c>
      <c r="B1840" s="4" t="s">
        <v>1703</v>
      </c>
    </row>
    <row r="1841" spans="1:2" x14ac:dyDescent="0.25">
      <c r="A1841" s="4" t="s">
        <v>1873</v>
      </c>
      <c r="B1841" s="4" t="s">
        <v>1703</v>
      </c>
    </row>
    <row r="1842" spans="1:2" x14ac:dyDescent="0.25">
      <c r="A1842" s="4" t="s">
        <v>1874</v>
      </c>
      <c r="B1842" s="4" t="s">
        <v>1703</v>
      </c>
    </row>
    <row r="1843" spans="1:2" x14ac:dyDescent="0.25">
      <c r="A1843" s="4" t="s">
        <v>1875</v>
      </c>
      <c r="B1843" s="4" t="s">
        <v>1703</v>
      </c>
    </row>
    <row r="1844" spans="1:2" x14ac:dyDescent="0.25">
      <c r="A1844" s="4" t="s">
        <v>1876</v>
      </c>
      <c r="B1844" s="4" t="s">
        <v>1703</v>
      </c>
    </row>
    <row r="1845" spans="1:2" x14ac:dyDescent="0.25">
      <c r="A1845" s="4" t="s">
        <v>1877</v>
      </c>
      <c r="B1845" s="4" t="s">
        <v>1703</v>
      </c>
    </row>
    <row r="1846" spans="1:2" x14ac:dyDescent="0.25">
      <c r="A1846" s="4" t="s">
        <v>1878</v>
      </c>
      <c r="B1846" s="4" t="s">
        <v>1703</v>
      </c>
    </row>
    <row r="1847" spans="1:2" x14ac:dyDescent="0.25">
      <c r="A1847" s="4" t="s">
        <v>1879</v>
      </c>
      <c r="B1847" s="4" t="s">
        <v>1703</v>
      </c>
    </row>
    <row r="1848" spans="1:2" x14ac:dyDescent="0.25">
      <c r="A1848" s="4" t="s">
        <v>1880</v>
      </c>
      <c r="B1848" s="4" t="s">
        <v>1703</v>
      </c>
    </row>
    <row r="1849" spans="1:2" x14ac:dyDescent="0.25">
      <c r="A1849" s="4" t="s">
        <v>1881</v>
      </c>
      <c r="B1849" s="4" t="s">
        <v>1703</v>
      </c>
    </row>
    <row r="1850" spans="1:2" x14ac:dyDescent="0.25">
      <c r="A1850" s="4" t="s">
        <v>1882</v>
      </c>
      <c r="B1850" s="4" t="s">
        <v>1703</v>
      </c>
    </row>
    <row r="1851" spans="1:2" x14ac:dyDescent="0.25">
      <c r="A1851" s="4" t="s">
        <v>1883</v>
      </c>
      <c r="B1851" s="4" t="s">
        <v>1703</v>
      </c>
    </row>
    <row r="1852" spans="1:2" x14ac:dyDescent="0.25">
      <c r="A1852" s="4" t="s">
        <v>1884</v>
      </c>
      <c r="B1852" s="4" t="s">
        <v>1703</v>
      </c>
    </row>
    <row r="1853" spans="1:2" x14ac:dyDescent="0.25">
      <c r="A1853" s="4" t="s">
        <v>1885</v>
      </c>
      <c r="B1853" s="4" t="s">
        <v>1703</v>
      </c>
    </row>
    <row r="1854" spans="1:2" x14ac:dyDescent="0.25">
      <c r="A1854" s="4" t="s">
        <v>1886</v>
      </c>
      <c r="B1854" s="4" t="s">
        <v>1703</v>
      </c>
    </row>
    <row r="1855" spans="1:2" x14ac:dyDescent="0.25">
      <c r="A1855" s="4" t="s">
        <v>1887</v>
      </c>
      <c r="B1855" s="4" t="s">
        <v>1700</v>
      </c>
    </row>
    <row r="1856" spans="1:2" x14ac:dyDescent="0.25">
      <c r="A1856" s="4" t="s">
        <v>1888</v>
      </c>
      <c r="B1856" s="4" t="s">
        <v>1700</v>
      </c>
    </row>
    <row r="1857" spans="1:2" x14ac:dyDescent="0.25">
      <c r="A1857" s="4" t="s">
        <v>1889</v>
      </c>
      <c r="B1857" s="4" t="s">
        <v>1700</v>
      </c>
    </row>
    <row r="1858" spans="1:2" x14ac:dyDescent="0.25">
      <c r="A1858" s="4" t="s">
        <v>1890</v>
      </c>
      <c r="B1858" s="4" t="s">
        <v>1891</v>
      </c>
    </row>
    <row r="1859" spans="1:2" x14ac:dyDescent="0.25">
      <c r="A1859" s="4" t="s">
        <v>1892</v>
      </c>
      <c r="B1859" s="4" t="s">
        <v>1891</v>
      </c>
    </row>
    <row r="1860" spans="1:2" x14ac:dyDescent="0.25">
      <c r="A1860" s="4" t="s">
        <v>1893</v>
      </c>
      <c r="B1860" s="4" t="s">
        <v>1891</v>
      </c>
    </row>
    <row r="1861" spans="1:2" x14ac:dyDescent="0.25">
      <c r="A1861" s="4" t="s">
        <v>1894</v>
      </c>
      <c r="B1861" s="4" t="s">
        <v>1891</v>
      </c>
    </row>
    <row r="1862" spans="1:2" x14ac:dyDescent="0.25">
      <c r="A1862" s="4" t="s">
        <v>1895</v>
      </c>
      <c r="B1862" s="4" t="s">
        <v>1700</v>
      </c>
    </row>
    <row r="1863" spans="1:2" x14ac:dyDescent="0.25">
      <c r="A1863" s="4" t="s">
        <v>1896</v>
      </c>
      <c r="B1863" s="4" t="s">
        <v>1700</v>
      </c>
    </row>
    <row r="1864" spans="1:2" x14ac:dyDescent="0.25">
      <c r="A1864" s="4" t="s">
        <v>1897</v>
      </c>
      <c r="B1864" s="4" t="s">
        <v>1700</v>
      </c>
    </row>
    <row r="1865" spans="1:2" x14ac:dyDescent="0.25">
      <c r="A1865" s="4" t="s">
        <v>1898</v>
      </c>
      <c r="B1865" s="4" t="s">
        <v>1700</v>
      </c>
    </row>
    <row r="1866" spans="1:2" x14ac:dyDescent="0.25">
      <c r="A1866" s="4" t="s">
        <v>1899</v>
      </c>
      <c r="B1866" s="4" t="s">
        <v>1700</v>
      </c>
    </row>
    <row r="1867" spans="1:2" x14ac:dyDescent="0.25">
      <c r="A1867" s="4" t="s">
        <v>1900</v>
      </c>
      <c r="B1867" s="4" t="s">
        <v>1700</v>
      </c>
    </row>
    <row r="1868" spans="1:2" x14ac:dyDescent="0.25">
      <c r="A1868" s="4" t="s">
        <v>1901</v>
      </c>
      <c r="B1868" s="4" t="s">
        <v>1700</v>
      </c>
    </row>
    <row r="1869" spans="1:2" x14ac:dyDescent="0.25">
      <c r="A1869" s="4" t="s">
        <v>1902</v>
      </c>
      <c r="B1869" s="4" t="s">
        <v>1700</v>
      </c>
    </row>
    <row r="1870" spans="1:2" x14ac:dyDescent="0.25">
      <c r="A1870" s="4" t="s">
        <v>1903</v>
      </c>
      <c r="B1870" s="4" t="s">
        <v>1700</v>
      </c>
    </row>
    <row r="1871" spans="1:2" x14ac:dyDescent="0.25">
      <c r="A1871" s="4" t="s">
        <v>1904</v>
      </c>
      <c r="B1871" s="4" t="s">
        <v>1700</v>
      </c>
    </row>
    <row r="1872" spans="1:2" x14ac:dyDescent="0.25">
      <c r="A1872" s="4" t="s">
        <v>1905</v>
      </c>
      <c r="B1872" s="4" t="s">
        <v>1700</v>
      </c>
    </row>
    <row r="1873" spans="1:2" x14ac:dyDescent="0.25">
      <c r="A1873" s="4" t="s">
        <v>1906</v>
      </c>
      <c r="B1873" s="4" t="s">
        <v>1700</v>
      </c>
    </row>
    <row r="1874" spans="1:2" x14ac:dyDescent="0.25">
      <c r="A1874" s="4" t="s">
        <v>1907</v>
      </c>
      <c r="B1874" s="4" t="s">
        <v>1891</v>
      </c>
    </row>
    <row r="1875" spans="1:2" x14ac:dyDescent="0.25">
      <c r="A1875" s="4" t="s">
        <v>1908</v>
      </c>
      <c r="B1875" s="4" t="s">
        <v>1700</v>
      </c>
    </row>
    <row r="1876" spans="1:2" x14ac:dyDescent="0.25">
      <c r="A1876" s="4" t="s">
        <v>1909</v>
      </c>
      <c r="B1876" s="4" t="s">
        <v>1700</v>
      </c>
    </row>
    <row r="1877" spans="1:2" x14ac:dyDescent="0.25">
      <c r="A1877" s="4" t="s">
        <v>1910</v>
      </c>
      <c r="B1877" s="4" t="s">
        <v>1700</v>
      </c>
    </row>
    <row r="1878" spans="1:2" x14ac:dyDescent="0.25">
      <c r="A1878" s="4" t="s">
        <v>1911</v>
      </c>
      <c r="B1878" s="4" t="s">
        <v>1700</v>
      </c>
    </row>
    <row r="1879" spans="1:2" x14ac:dyDescent="0.25">
      <c r="A1879" s="4" t="s">
        <v>1912</v>
      </c>
      <c r="B1879" s="4" t="s">
        <v>1700</v>
      </c>
    </row>
    <row r="1880" spans="1:2" x14ac:dyDescent="0.25">
      <c r="A1880" s="4" t="s">
        <v>1913</v>
      </c>
      <c r="B1880" s="4" t="s">
        <v>1700</v>
      </c>
    </row>
    <row r="1881" spans="1:2" x14ac:dyDescent="0.25">
      <c r="A1881" s="4" t="s">
        <v>1914</v>
      </c>
      <c r="B1881" s="4" t="s">
        <v>1700</v>
      </c>
    </row>
    <row r="1882" spans="1:2" x14ac:dyDescent="0.25">
      <c r="A1882" s="4" t="s">
        <v>1915</v>
      </c>
      <c r="B1882" s="4" t="s">
        <v>1700</v>
      </c>
    </row>
    <row r="1883" spans="1:2" x14ac:dyDescent="0.25">
      <c r="A1883" s="4" t="s">
        <v>1916</v>
      </c>
      <c r="B1883" s="4" t="s">
        <v>1700</v>
      </c>
    </row>
    <row r="1884" spans="1:2" x14ac:dyDescent="0.25">
      <c r="A1884" s="4" t="s">
        <v>1917</v>
      </c>
      <c r="B1884" s="4" t="s">
        <v>1700</v>
      </c>
    </row>
    <row r="1885" spans="1:2" x14ac:dyDescent="0.25">
      <c r="A1885" s="4" t="s">
        <v>1918</v>
      </c>
      <c r="B1885" s="4" t="s">
        <v>1700</v>
      </c>
    </row>
    <row r="1886" spans="1:2" x14ac:dyDescent="0.25">
      <c r="A1886" s="4" t="s">
        <v>1919</v>
      </c>
      <c r="B1886" s="4" t="s">
        <v>1700</v>
      </c>
    </row>
    <row r="1887" spans="1:2" x14ac:dyDescent="0.25">
      <c r="A1887" s="4" t="s">
        <v>1920</v>
      </c>
      <c r="B1887" s="4" t="s">
        <v>1700</v>
      </c>
    </row>
    <row r="1888" spans="1:2" x14ac:dyDescent="0.25">
      <c r="A1888" s="4" t="s">
        <v>1921</v>
      </c>
      <c r="B1888" s="4" t="s">
        <v>1700</v>
      </c>
    </row>
    <row r="1889" spans="1:2" x14ac:dyDescent="0.25">
      <c r="A1889" s="4" t="s">
        <v>1922</v>
      </c>
      <c r="B1889" s="4" t="s">
        <v>1700</v>
      </c>
    </row>
    <row r="1890" spans="1:2" x14ac:dyDescent="0.25">
      <c r="A1890" s="4" t="s">
        <v>1923</v>
      </c>
      <c r="B1890" s="4" t="s">
        <v>1700</v>
      </c>
    </row>
    <row r="1891" spans="1:2" x14ac:dyDescent="0.25">
      <c r="A1891" s="4" t="s">
        <v>1924</v>
      </c>
      <c r="B1891" s="4" t="s">
        <v>1700</v>
      </c>
    </row>
    <row r="1892" spans="1:2" x14ac:dyDescent="0.25">
      <c r="A1892" s="4" t="s">
        <v>1925</v>
      </c>
      <c r="B1892" s="4" t="s">
        <v>1700</v>
      </c>
    </row>
    <row r="1893" spans="1:2" x14ac:dyDescent="0.25">
      <c r="A1893" s="4" t="s">
        <v>1926</v>
      </c>
      <c r="B1893" s="4" t="s">
        <v>1700</v>
      </c>
    </row>
    <row r="1894" spans="1:2" x14ac:dyDescent="0.25">
      <c r="A1894" s="4" t="s">
        <v>1927</v>
      </c>
      <c r="B1894" s="4" t="s">
        <v>1700</v>
      </c>
    </row>
    <row r="1895" spans="1:2" x14ac:dyDescent="0.25">
      <c r="A1895" s="4" t="s">
        <v>1928</v>
      </c>
      <c r="B1895" s="4" t="s">
        <v>1700</v>
      </c>
    </row>
    <row r="1896" spans="1:2" x14ac:dyDescent="0.25">
      <c r="A1896" s="4" t="s">
        <v>1929</v>
      </c>
      <c r="B1896" s="4" t="s">
        <v>1700</v>
      </c>
    </row>
    <row r="1897" spans="1:2" x14ac:dyDescent="0.25">
      <c r="A1897" s="4" t="s">
        <v>1930</v>
      </c>
      <c r="B1897" s="4" t="s">
        <v>1700</v>
      </c>
    </row>
    <row r="1898" spans="1:2" x14ac:dyDescent="0.25">
      <c r="A1898" s="4" t="s">
        <v>1931</v>
      </c>
      <c r="B1898" s="4" t="s">
        <v>1700</v>
      </c>
    </row>
    <row r="1899" spans="1:2" x14ac:dyDescent="0.25">
      <c r="A1899" s="4" t="s">
        <v>1932</v>
      </c>
      <c r="B1899" s="4" t="s">
        <v>1700</v>
      </c>
    </row>
    <row r="1900" spans="1:2" x14ac:dyDescent="0.25">
      <c r="A1900" s="4" t="s">
        <v>1933</v>
      </c>
      <c r="B1900" s="4" t="s">
        <v>1708</v>
      </c>
    </row>
    <row r="1901" spans="1:2" x14ac:dyDescent="0.25">
      <c r="A1901" s="4" t="s">
        <v>1934</v>
      </c>
      <c r="B1901" s="4" t="s">
        <v>1708</v>
      </c>
    </row>
    <row r="1902" spans="1:2" x14ac:dyDescent="0.25">
      <c r="A1902" s="4" t="s">
        <v>1935</v>
      </c>
      <c r="B1902" s="4" t="s">
        <v>1708</v>
      </c>
    </row>
    <row r="1903" spans="1:2" x14ac:dyDescent="0.25">
      <c r="A1903" s="4" t="s">
        <v>1936</v>
      </c>
      <c r="B1903" s="4" t="s">
        <v>1708</v>
      </c>
    </row>
    <row r="1904" spans="1:2" x14ac:dyDescent="0.25">
      <c r="A1904" s="4" t="s">
        <v>1937</v>
      </c>
      <c r="B1904" s="4" t="s">
        <v>1701</v>
      </c>
    </row>
    <row r="1905" spans="1:2" x14ac:dyDescent="0.25">
      <c r="A1905" s="4" t="s">
        <v>1938</v>
      </c>
      <c r="B1905" s="4" t="s">
        <v>1708</v>
      </c>
    </row>
    <row r="1906" spans="1:2" x14ac:dyDescent="0.25">
      <c r="A1906" s="4" t="s">
        <v>1939</v>
      </c>
      <c r="B1906" s="4" t="s">
        <v>1708</v>
      </c>
    </row>
    <row r="1907" spans="1:2" x14ac:dyDescent="0.25">
      <c r="A1907" s="4" t="s">
        <v>1940</v>
      </c>
      <c r="B1907" s="4" t="s">
        <v>1708</v>
      </c>
    </row>
    <row r="1908" spans="1:2" x14ac:dyDescent="0.25">
      <c r="A1908" s="4" t="s">
        <v>1941</v>
      </c>
      <c r="B1908" s="4" t="s">
        <v>1708</v>
      </c>
    </row>
    <row r="1909" spans="1:2" x14ac:dyDescent="0.25">
      <c r="A1909" s="4" t="s">
        <v>1942</v>
      </c>
      <c r="B1909" s="4" t="s">
        <v>1708</v>
      </c>
    </row>
    <row r="1910" spans="1:2" x14ac:dyDescent="0.25">
      <c r="A1910" s="4" t="s">
        <v>1943</v>
      </c>
      <c r="B1910" s="4" t="s">
        <v>1708</v>
      </c>
    </row>
    <row r="1911" spans="1:2" x14ac:dyDescent="0.25">
      <c r="A1911" s="4" t="s">
        <v>1944</v>
      </c>
      <c r="B1911" s="4" t="s">
        <v>1708</v>
      </c>
    </row>
    <row r="1912" spans="1:2" x14ac:dyDescent="0.25">
      <c r="A1912" s="4" t="s">
        <v>1945</v>
      </c>
      <c r="B1912" s="4" t="s">
        <v>1708</v>
      </c>
    </row>
    <row r="1913" spans="1:2" x14ac:dyDescent="0.25">
      <c r="A1913" s="4" t="s">
        <v>1946</v>
      </c>
      <c r="B1913" s="4" t="s">
        <v>1708</v>
      </c>
    </row>
    <row r="1914" spans="1:2" x14ac:dyDescent="0.25">
      <c r="A1914" s="4" t="s">
        <v>1947</v>
      </c>
      <c r="B1914" s="4" t="s">
        <v>1708</v>
      </c>
    </row>
    <row r="1915" spans="1:2" x14ac:dyDescent="0.25">
      <c r="A1915" s="4" t="s">
        <v>1948</v>
      </c>
      <c r="B1915" s="4" t="s">
        <v>1708</v>
      </c>
    </row>
    <row r="1916" spans="1:2" x14ac:dyDescent="0.25">
      <c r="A1916" s="4" t="s">
        <v>1949</v>
      </c>
      <c r="B1916" s="4" t="s">
        <v>1708</v>
      </c>
    </row>
    <row r="1917" spans="1:2" x14ac:dyDescent="0.25">
      <c r="A1917" s="4" t="s">
        <v>1950</v>
      </c>
      <c r="B1917" s="4" t="s">
        <v>1708</v>
      </c>
    </row>
    <row r="1918" spans="1:2" x14ac:dyDescent="0.25">
      <c r="A1918" s="4" t="s">
        <v>1951</v>
      </c>
      <c r="B1918" s="4" t="s">
        <v>1708</v>
      </c>
    </row>
    <row r="1919" spans="1:2" x14ac:dyDescent="0.25">
      <c r="A1919" s="4" t="s">
        <v>1952</v>
      </c>
      <c r="B1919" s="4" t="s">
        <v>1708</v>
      </c>
    </row>
    <row r="1920" spans="1:2" x14ac:dyDescent="0.25">
      <c r="A1920" s="4" t="s">
        <v>1953</v>
      </c>
      <c r="B1920" s="4" t="s">
        <v>1708</v>
      </c>
    </row>
    <row r="1921" spans="1:2" x14ac:dyDescent="0.25">
      <c r="A1921" s="4" t="s">
        <v>1954</v>
      </c>
      <c r="B1921" s="4" t="s">
        <v>1708</v>
      </c>
    </row>
    <row r="1922" spans="1:2" x14ac:dyDescent="0.25">
      <c r="A1922" s="4" t="s">
        <v>1955</v>
      </c>
      <c r="B1922" s="4" t="s">
        <v>1708</v>
      </c>
    </row>
    <row r="1923" spans="1:2" x14ac:dyDescent="0.25">
      <c r="A1923" s="4" t="s">
        <v>1956</v>
      </c>
      <c r="B1923" s="4" t="s">
        <v>1708</v>
      </c>
    </row>
    <row r="1924" spans="1:2" x14ac:dyDescent="0.25">
      <c r="A1924" s="4" t="s">
        <v>1957</v>
      </c>
      <c r="B1924" s="4" t="s">
        <v>1708</v>
      </c>
    </row>
    <row r="1925" spans="1:2" x14ac:dyDescent="0.25">
      <c r="A1925" s="4" t="s">
        <v>1958</v>
      </c>
      <c r="B1925" s="4" t="s">
        <v>1708</v>
      </c>
    </row>
    <row r="1926" spans="1:2" x14ac:dyDescent="0.25">
      <c r="A1926" s="4" t="s">
        <v>1959</v>
      </c>
      <c r="B1926" s="4" t="s">
        <v>1708</v>
      </c>
    </row>
    <row r="1927" spans="1:2" x14ac:dyDescent="0.25">
      <c r="A1927" s="4" t="s">
        <v>1960</v>
      </c>
      <c r="B1927" s="4" t="s">
        <v>1708</v>
      </c>
    </row>
    <row r="1928" spans="1:2" x14ac:dyDescent="0.25">
      <c r="A1928" s="4" t="s">
        <v>1961</v>
      </c>
      <c r="B1928" s="4" t="s">
        <v>1703</v>
      </c>
    </row>
    <row r="1929" spans="1:2" x14ac:dyDescent="0.25">
      <c r="A1929" s="4" t="s">
        <v>1962</v>
      </c>
      <c r="B1929" s="4" t="s">
        <v>1703</v>
      </c>
    </row>
    <row r="1930" spans="1:2" x14ac:dyDescent="0.25">
      <c r="A1930" s="4" t="s">
        <v>1963</v>
      </c>
      <c r="B1930" s="4" t="s">
        <v>1703</v>
      </c>
    </row>
    <row r="1931" spans="1:2" x14ac:dyDescent="0.25">
      <c r="A1931" s="4" t="s">
        <v>1964</v>
      </c>
      <c r="B1931" s="4" t="s">
        <v>1708</v>
      </c>
    </row>
    <row r="1932" spans="1:2" x14ac:dyDescent="0.25">
      <c r="A1932" s="4" t="s">
        <v>1965</v>
      </c>
      <c r="B1932" s="4" t="s">
        <v>1703</v>
      </c>
    </row>
    <row r="1933" spans="1:2" x14ac:dyDescent="0.25">
      <c r="A1933" s="4" t="s">
        <v>1966</v>
      </c>
      <c r="B1933" s="4" t="s">
        <v>1703</v>
      </c>
    </row>
    <row r="1934" spans="1:2" x14ac:dyDescent="0.25">
      <c r="A1934" s="4" t="s">
        <v>1967</v>
      </c>
      <c r="B1934" s="4" t="s">
        <v>1703</v>
      </c>
    </row>
    <row r="1935" spans="1:2" x14ac:dyDescent="0.25">
      <c r="A1935" s="4" t="s">
        <v>1968</v>
      </c>
      <c r="B1935" s="4" t="s">
        <v>1703</v>
      </c>
    </row>
    <row r="1936" spans="1:2" x14ac:dyDescent="0.25">
      <c r="A1936" s="4" t="s">
        <v>1969</v>
      </c>
      <c r="B1936" s="4" t="s">
        <v>1703</v>
      </c>
    </row>
    <row r="1937" spans="1:2" x14ac:dyDescent="0.25">
      <c r="A1937" s="4" t="s">
        <v>1970</v>
      </c>
      <c r="B1937" s="4" t="s">
        <v>1703</v>
      </c>
    </row>
    <row r="1938" spans="1:2" x14ac:dyDescent="0.25">
      <c r="A1938" s="4" t="s">
        <v>1971</v>
      </c>
      <c r="B1938" s="4" t="s">
        <v>1703</v>
      </c>
    </row>
    <row r="1939" spans="1:2" x14ac:dyDescent="0.25">
      <c r="A1939" s="4" t="s">
        <v>1972</v>
      </c>
      <c r="B1939" s="4" t="s">
        <v>1703</v>
      </c>
    </row>
    <row r="1940" spans="1:2" x14ac:dyDescent="0.25">
      <c r="A1940" s="4" t="s">
        <v>1973</v>
      </c>
      <c r="B1940" s="4" t="s">
        <v>1703</v>
      </c>
    </row>
    <row r="1941" spans="1:2" x14ac:dyDescent="0.25">
      <c r="A1941" s="4" t="s">
        <v>1974</v>
      </c>
      <c r="B1941" s="4" t="s">
        <v>1703</v>
      </c>
    </row>
    <row r="1942" spans="1:2" x14ac:dyDescent="0.25">
      <c r="A1942" s="4" t="s">
        <v>1975</v>
      </c>
      <c r="B1942" s="4" t="s">
        <v>1701</v>
      </c>
    </row>
    <row r="1943" spans="1:2" x14ac:dyDescent="0.25">
      <c r="A1943" s="4" t="s">
        <v>1976</v>
      </c>
      <c r="B1943" s="4" t="s">
        <v>1701</v>
      </c>
    </row>
    <row r="1944" spans="1:2" x14ac:dyDescent="0.25">
      <c r="A1944" s="4" t="s">
        <v>1977</v>
      </c>
      <c r="B1944" s="4" t="s">
        <v>1701</v>
      </c>
    </row>
    <row r="1945" spans="1:2" x14ac:dyDescent="0.25">
      <c r="A1945" s="4" t="s">
        <v>1978</v>
      </c>
      <c r="B1945" s="4" t="s">
        <v>1701</v>
      </c>
    </row>
    <row r="1946" spans="1:2" x14ac:dyDescent="0.25">
      <c r="A1946" s="4" t="s">
        <v>1979</v>
      </c>
      <c r="B1946" s="4" t="s">
        <v>1701</v>
      </c>
    </row>
    <row r="1947" spans="1:2" x14ac:dyDescent="0.25">
      <c r="A1947" s="4" t="s">
        <v>1980</v>
      </c>
      <c r="B1947" s="4" t="s">
        <v>1701</v>
      </c>
    </row>
    <row r="1948" spans="1:2" x14ac:dyDescent="0.25">
      <c r="A1948" s="4" t="s">
        <v>1981</v>
      </c>
      <c r="B1948" s="4" t="s">
        <v>1701</v>
      </c>
    </row>
    <row r="1949" spans="1:2" x14ac:dyDescent="0.25">
      <c r="A1949" s="4" t="s">
        <v>1982</v>
      </c>
      <c r="B1949" s="4" t="s">
        <v>1701</v>
      </c>
    </row>
    <row r="1950" spans="1:2" x14ac:dyDescent="0.25">
      <c r="A1950" s="4" t="s">
        <v>1983</v>
      </c>
      <c r="B1950" s="4" t="s">
        <v>1701</v>
      </c>
    </row>
    <row r="1951" spans="1:2" x14ac:dyDescent="0.25">
      <c r="A1951" s="4" t="s">
        <v>1984</v>
      </c>
      <c r="B1951" s="4" t="s">
        <v>1701</v>
      </c>
    </row>
    <row r="1952" spans="1:2" x14ac:dyDescent="0.25">
      <c r="A1952" s="4" t="s">
        <v>1985</v>
      </c>
      <c r="B1952" s="4" t="s">
        <v>1701</v>
      </c>
    </row>
    <row r="1953" spans="1:2" x14ac:dyDescent="0.25">
      <c r="A1953" s="4" t="s">
        <v>1986</v>
      </c>
      <c r="B1953" s="4" t="s">
        <v>1701</v>
      </c>
    </row>
    <row r="1954" spans="1:2" x14ac:dyDescent="0.25">
      <c r="A1954" s="4" t="s">
        <v>1987</v>
      </c>
      <c r="B1954" s="4" t="s">
        <v>1701</v>
      </c>
    </row>
    <row r="1955" spans="1:2" x14ac:dyDescent="0.25">
      <c r="A1955" s="4" t="s">
        <v>1988</v>
      </c>
      <c r="B1955" s="4" t="s">
        <v>1701</v>
      </c>
    </row>
    <row r="1956" spans="1:2" x14ac:dyDescent="0.25">
      <c r="A1956" s="4" t="s">
        <v>1989</v>
      </c>
      <c r="B1956" s="4" t="s">
        <v>1701</v>
      </c>
    </row>
    <row r="1957" spans="1:2" x14ac:dyDescent="0.25">
      <c r="A1957" s="4" t="s">
        <v>1990</v>
      </c>
      <c r="B1957" s="4" t="s">
        <v>1701</v>
      </c>
    </row>
    <row r="1958" spans="1:2" x14ac:dyDescent="0.25">
      <c r="A1958" s="4" t="s">
        <v>1991</v>
      </c>
      <c r="B1958" s="4" t="s">
        <v>1701</v>
      </c>
    </row>
    <row r="1959" spans="1:2" x14ac:dyDescent="0.25">
      <c r="A1959" s="4" t="s">
        <v>1992</v>
      </c>
      <c r="B1959" s="4" t="s">
        <v>1701</v>
      </c>
    </row>
    <row r="1960" spans="1:2" x14ac:dyDescent="0.25">
      <c r="A1960" s="4" t="s">
        <v>1993</v>
      </c>
      <c r="B1960" s="4" t="s">
        <v>1701</v>
      </c>
    </row>
    <row r="1961" spans="1:2" x14ac:dyDescent="0.25">
      <c r="A1961" s="4" t="s">
        <v>1994</v>
      </c>
      <c r="B1961" s="4" t="s">
        <v>1701</v>
      </c>
    </row>
    <row r="1962" spans="1:2" x14ac:dyDescent="0.25">
      <c r="A1962" s="4" t="s">
        <v>1995</v>
      </c>
      <c r="B1962" s="4" t="s">
        <v>1701</v>
      </c>
    </row>
    <row r="1963" spans="1:2" x14ac:dyDescent="0.25">
      <c r="A1963" s="4" t="s">
        <v>1996</v>
      </c>
      <c r="B1963" s="4" t="s">
        <v>1701</v>
      </c>
    </row>
    <row r="1964" spans="1:2" x14ac:dyDescent="0.25">
      <c r="A1964" s="4" t="s">
        <v>1997</v>
      </c>
      <c r="B1964" s="4" t="s">
        <v>1701</v>
      </c>
    </row>
    <row r="1965" spans="1:2" x14ac:dyDescent="0.25">
      <c r="A1965" s="4" t="s">
        <v>1998</v>
      </c>
      <c r="B1965" s="4" t="s">
        <v>1701</v>
      </c>
    </row>
    <row r="1966" spans="1:2" x14ac:dyDescent="0.25">
      <c r="A1966" s="4" t="s">
        <v>1999</v>
      </c>
      <c r="B1966" s="4" t="s">
        <v>1701</v>
      </c>
    </row>
    <row r="1967" spans="1:2" x14ac:dyDescent="0.25">
      <c r="A1967" s="4" t="s">
        <v>2000</v>
      </c>
      <c r="B1967" s="4" t="s">
        <v>1701</v>
      </c>
    </row>
    <row r="1968" spans="1:2" x14ac:dyDescent="0.25">
      <c r="A1968" s="4" t="s">
        <v>2001</v>
      </c>
      <c r="B1968" s="4" t="s">
        <v>1701</v>
      </c>
    </row>
    <row r="1969" spans="1:2" x14ac:dyDescent="0.25">
      <c r="A1969" s="4" t="s">
        <v>2002</v>
      </c>
      <c r="B1969" s="4" t="s">
        <v>1701</v>
      </c>
    </row>
    <row r="1970" spans="1:2" x14ac:dyDescent="0.25">
      <c r="A1970" s="4" t="s">
        <v>2003</v>
      </c>
      <c r="B1970" s="4" t="s">
        <v>1701</v>
      </c>
    </row>
    <row r="1971" spans="1:2" x14ac:dyDescent="0.25">
      <c r="A1971" s="4" t="s">
        <v>2004</v>
      </c>
      <c r="B1971" s="4" t="s">
        <v>1701</v>
      </c>
    </row>
    <row r="1972" spans="1:2" x14ac:dyDescent="0.25">
      <c r="A1972" s="4" t="s">
        <v>2005</v>
      </c>
      <c r="B1972" s="4" t="s">
        <v>1701</v>
      </c>
    </row>
    <row r="1973" spans="1:2" x14ac:dyDescent="0.25">
      <c r="A1973" s="4" t="s">
        <v>2006</v>
      </c>
      <c r="B1973" s="4" t="s">
        <v>1701</v>
      </c>
    </row>
    <row r="1974" spans="1:2" x14ac:dyDescent="0.25">
      <c r="A1974" s="4" t="s">
        <v>2007</v>
      </c>
      <c r="B1974" s="4" t="s">
        <v>1701</v>
      </c>
    </row>
    <row r="1975" spans="1:2" x14ac:dyDescent="0.25">
      <c r="A1975" s="4" t="s">
        <v>2008</v>
      </c>
      <c r="B1975" s="4" t="s">
        <v>1701</v>
      </c>
    </row>
    <row r="1976" spans="1:2" x14ac:dyDescent="0.25">
      <c r="A1976" s="4" t="s">
        <v>2009</v>
      </c>
      <c r="B1976" s="4" t="s">
        <v>1701</v>
      </c>
    </row>
    <row r="1977" spans="1:2" x14ac:dyDescent="0.25">
      <c r="A1977" s="4" t="s">
        <v>2010</v>
      </c>
      <c r="B1977" s="4" t="s">
        <v>1701</v>
      </c>
    </row>
    <row r="1978" spans="1:2" x14ac:dyDescent="0.25">
      <c r="A1978" s="4" t="s">
        <v>2011</v>
      </c>
      <c r="B1978" s="4" t="s">
        <v>1701</v>
      </c>
    </row>
    <row r="1979" spans="1:2" x14ac:dyDescent="0.25">
      <c r="A1979" s="4" t="s">
        <v>2012</v>
      </c>
      <c r="B1979" s="4" t="s">
        <v>1701</v>
      </c>
    </row>
    <row r="1980" spans="1:2" x14ac:dyDescent="0.25">
      <c r="A1980" s="4" t="s">
        <v>2013</v>
      </c>
      <c r="B1980" s="4" t="s">
        <v>1701</v>
      </c>
    </row>
    <row r="1981" spans="1:2" x14ac:dyDescent="0.25">
      <c r="A1981" s="4" t="s">
        <v>2014</v>
      </c>
      <c r="B1981" s="4" t="s">
        <v>1701</v>
      </c>
    </row>
    <row r="1982" spans="1:2" x14ac:dyDescent="0.25">
      <c r="A1982" s="4" t="s">
        <v>2015</v>
      </c>
      <c r="B1982" s="4" t="s">
        <v>1701</v>
      </c>
    </row>
    <row r="1983" spans="1:2" x14ac:dyDescent="0.25">
      <c r="A1983" s="4" t="s">
        <v>2016</v>
      </c>
      <c r="B1983" s="4" t="s">
        <v>1701</v>
      </c>
    </row>
    <row r="1984" spans="1:2" x14ac:dyDescent="0.25">
      <c r="A1984" s="4" t="s">
        <v>2017</v>
      </c>
      <c r="B1984" s="4" t="s">
        <v>1701</v>
      </c>
    </row>
    <row r="1985" spans="1:2" x14ac:dyDescent="0.25">
      <c r="A1985" s="4" t="s">
        <v>2018</v>
      </c>
      <c r="B1985" s="4" t="s">
        <v>1701</v>
      </c>
    </row>
    <row r="1986" spans="1:2" x14ac:dyDescent="0.25">
      <c r="A1986" s="4" t="s">
        <v>2019</v>
      </c>
      <c r="B1986" s="4" t="s">
        <v>1701</v>
      </c>
    </row>
    <row r="1987" spans="1:2" x14ac:dyDescent="0.25">
      <c r="A1987" s="4" t="s">
        <v>2020</v>
      </c>
      <c r="B1987" s="4" t="s">
        <v>1701</v>
      </c>
    </row>
    <row r="1988" spans="1:2" x14ac:dyDescent="0.25">
      <c r="A1988" s="4" t="s">
        <v>2021</v>
      </c>
      <c r="B1988" s="4" t="s">
        <v>1701</v>
      </c>
    </row>
    <row r="1989" spans="1:2" x14ac:dyDescent="0.25">
      <c r="A1989" s="4" t="s">
        <v>2022</v>
      </c>
      <c r="B1989" s="4" t="s">
        <v>1701</v>
      </c>
    </row>
    <row r="1990" spans="1:2" x14ac:dyDescent="0.25">
      <c r="A1990" s="4" t="s">
        <v>2023</v>
      </c>
      <c r="B1990" s="4" t="s">
        <v>1701</v>
      </c>
    </row>
    <row r="1991" spans="1:2" x14ac:dyDescent="0.25">
      <c r="A1991" s="4" t="s">
        <v>2024</v>
      </c>
      <c r="B1991" s="4" t="s">
        <v>1701</v>
      </c>
    </row>
    <row r="1992" spans="1:2" x14ac:dyDescent="0.25">
      <c r="A1992" s="4" t="s">
        <v>2025</v>
      </c>
      <c r="B1992" s="4" t="s">
        <v>1701</v>
      </c>
    </row>
    <row r="1993" spans="1:2" x14ac:dyDescent="0.25">
      <c r="A1993" s="4" t="s">
        <v>2026</v>
      </c>
      <c r="B1993" s="4" t="s">
        <v>1701</v>
      </c>
    </row>
    <row r="1994" spans="1:2" x14ac:dyDescent="0.25">
      <c r="A1994" s="4" t="s">
        <v>2027</v>
      </c>
      <c r="B1994" s="4" t="s">
        <v>1701</v>
      </c>
    </row>
    <row r="1995" spans="1:2" x14ac:dyDescent="0.25">
      <c r="A1995" s="4" t="s">
        <v>2028</v>
      </c>
      <c r="B1995" s="4" t="s">
        <v>1701</v>
      </c>
    </row>
    <row r="1996" spans="1:2" x14ac:dyDescent="0.25">
      <c r="A1996" s="4" t="s">
        <v>2029</v>
      </c>
      <c r="B1996" s="4" t="s">
        <v>1701</v>
      </c>
    </row>
    <row r="1997" spans="1:2" x14ac:dyDescent="0.25">
      <c r="A1997" s="4" t="s">
        <v>2030</v>
      </c>
      <c r="B1997" s="4" t="s">
        <v>1701</v>
      </c>
    </row>
    <row r="1998" spans="1:2" x14ac:dyDescent="0.25">
      <c r="A1998" s="4" t="s">
        <v>2031</v>
      </c>
      <c r="B1998" s="4" t="s">
        <v>1701</v>
      </c>
    </row>
    <row r="1999" spans="1:2" x14ac:dyDescent="0.25">
      <c r="A1999" s="4" t="s">
        <v>2032</v>
      </c>
      <c r="B1999" s="4" t="s">
        <v>1701</v>
      </c>
    </row>
    <row r="2000" spans="1:2" x14ac:dyDescent="0.25">
      <c r="A2000" s="4" t="s">
        <v>2033</v>
      </c>
      <c r="B2000" s="4" t="s">
        <v>1701</v>
      </c>
    </row>
    <row r="2001" spans="1:2" x14ac:dyDescent="0.25">
      <c r="A2001" s="4" t="s">
        <v>2034</v>
      </c>
      <c r="B2001" s="4" t="s">
        <v>1701</v>
      </c>
    </row>
    <row r="2002" spans="1:2" x14ac:dyDescent="0.25">
      <c r="A2002" s="4" t="s">
        <v>2035</v>
      </c>
      <c r="B2002" s="4" t="s">
        <v>1701</v>
      </c>
    </row>
    <row r="2003" spans="1:2" x14ac:dyDescent="0.25">
      <c r="A2003" s="4" t="s">
        <v>2036</v>
      </c>
      <c r="B2003" s="4" t="s">
        <v>1701</v>
      </c>
    </row>
    <row r="2004" spans="1:2" x14ac:dyDescent="0.25">
      <c r="A2004" s="4" t="s">
        <v>2037</v>
      </c>
      <c r="B2004" s="4" t="s">
        <v>1701</v>
      </c>
    </row>
    <row r="2005" spans="1:2" x14ac:dyDescent="0.25">
      <c r="A2005" s="4" t="s">
        <v>2038</v>
      </c>
      <c r="B2005" s="4" t="s">
        <v>1701</v>
      </c>
    </row>
    <row r="2006" spans="1:2" x14ac:dyDescent="0.25">
      <c r="A2006" s="4" t="s">
        <v>2039</v>
      </c>
      <c r="B2006" s="4" t="s">
        <v>1701</v>
      </c>
    </row>
    <row r="2007" spans="1:2" x14ac:dyDescent="0.25">
      <c r="A2007" s="4" t="s">
        <v>2040</v>
      </c>
      <c r="B2007" s="4" t="s">
        <v>1701</v>
      </c>
    </row>
    <row r="2008" spans="1:2" x14ac:dyDescent="0.25">
      <c r="A2008" s="4" t="s">
        <v>2041</v>
      </c>
      <c r="B2008" s="4" t="s">
        <v>1701</v>
      </c>
    </row>
    <row r="2009" spans="1:2" x14ac:dyDescent="0.25">
      <c r="A2009" s="4" t="s">
        <v>2042</v>
      </c>
      <c r="B2009" s="4" t="s">
        <v>1701</v>
      </c>
    </row>
    <row r="2010" spans="1:2" x14ac:dyDescent="0.25">
      <c r="A2010" s="4" t="s">
        <v>2043</v>
      </c>
      <c r="B2010" s="4" t="s">
        <v>1701</v>
      </c>
    </row>
    <row r="2011" spans="1:2" x14ac:dyDescent="0.25">
      <c r="A2011" s="4" t="s">
        <v>2044</v>
      </c>
      <c r="B2011" s="4" t="s">
        <v>1701</v>
      </c>
    </row>
    <row r="2012" spans="1:2" x14ac:dyDescent="0.25">
      <c r="A2012" s="4" t="s">
        <v>2045</v>
      </c>
      <c r="B2012" s="4" t="s">
        <v>1701</v>
      </c>
    </row>
    <row r="2013" spans="1:2" x14ac:dyDescent="0.25">
      <c r="A2013" s="4" t="s">
        <v>2046</v>
      </c>
      <c r="B2013" s="4" t="s">
        <v>1708</v>
      </c>
    </row>
    <row r="2014" spans="1:2" x14ac:dyDescent="0.25">
      <c r="A2014" s="4" t="s">
        <v>2047</v>
      </c>
      <c r="B2014" s="4" t="s">
        <v>1708</v>
      </c>
    </row>
    <row r="2015" spans="1:2" x14ac:dyDescent="0.25">
      <c r="A2015" s="4" t="s">
        <v>2048</v>
      </c>
      <c r="B2015" s="4" t="s">
        <v>1708</v>
      </c>
    </row>
    <row r="2016" spans="1:2" x14ac:dyDescent="0.25">
      <c r="A2016" s="4" t="s">
        <v>2049</v>
      </c>
      <c r="B2016" s="4" t="s">
        <v>1708</v>
      </c>
    </row>
    <row r="2017" spans="1:2" x14ac:dyDescent="0.25">
      <c r="A2017" s="4" t="s">
        <v>2050</v>
      </c>
      <c r="B2017" s="4" t="s">
        <v>1708</v>
      </c>
    </row>
    <row r="2018" spans="1:2" x14ac:dyDescent="0.25">
      <c r="A2018" s="4" t="s">
        <v>2051</v>
      </c>
      <c r="B2018" s="4" t="s">
        <v>1708</v>
      </c>
    </row>
    <row r="2019" spans="1:2" x14ac:dyDescent="0.25">
      <c r="A2019" s="4" t="s">
        <v>2052</v>
      </c>
      <c r="B2019" s="4" t="s">
        <v>1708</v>
      </c>
    </row>
    <row r="2020" spans="1:2" x14ac:dyDescent="0.25">
      <c r="A2020" s="4" t="s">
        <v>2053</v>
      </c>
      <c r="B2020" s="4" t="s">
        <v>1708</v>
      </c>
    </row>
    <row r="2021" spans="1:2" x14ac:dyDescent="0.25">
      <c r="A2021" s="4" t="s">
        <v>2054</v>
      </c>
      <c r="B2021" s="4" t="s">
        <v>1708</v>
      </c>
    </row>
    <row r="2022" spans="1:2" x14ac:dyDescent="0.25">
      <c r="A2022" s="4" t="s">
        <v>2055</v>
      </c>
      <c r="B2022" s="4" t="s">
        <v>1708</v>
      </c>
    </row>
    <row r="2023" spans="1:2" x14ac:dyDescent="0.25">
      <c r="A2023" s="4" t="s">
        <v>2056</v>
      </c>
      <c r="B2023" s="4" t="s">
        <v>1708</v>
      </c>
    </row>
    <row r="2024" spans="1:2" x14ac:dyDescent="0.25">
      <c r="A2024" s="4" t="s">
        <v>2057</v>
      </c>
      <c r="B2024" s="4" t="s">
        <v>1708</v>
      </c>
    </row>
    <row r="2025" spans="1:2" x14ac:dyDescent="0.25">
      <c r="A2025" s="4" t="s">
        <v>2058</v>
      </c>
      <c r="B2025" s="4" t="s">
        <v>1708</v>
      </c>
    </row>
    <row r="2026" spans="1:2" x14ac:dyDescent="0.25">
      <c r="A2026" s="4" t="s">
        <v>2059</v>
      </c>
      <c r="B2026" s="4" t="s">
        <v>1708</v>
      </c>
    </row>
    <row r="2027" spans="1:2" x14ac:dyDescent="0.25">
      <c r="A2027" s="4" t="s">
        <v>2060</v>
      </c>
      <c r="B2027" s="4" t="s">
        <v>1708</v>
      </c>
    </row>
    <row r="2028" spans="1:2" x14ac:dyDescent="0.25">
      <c r="A2028" s="4" t="s">
        <v>2061</v>
      </c>
      <c r="B2028" s="4" t="s">
        <v>1708</v>
      </c>
    </row>
    <row r="2029" spans="1:2" x14ac:dyDescent="0.25">
      <c r="A2029" s="4" t="s">
        <v>2062</v>
      </c>
      <c r="B2029" s="4" t="s">
        <v>1708</v>
      </c>
    </row>
    <row r="2030" spans="1:2" x14ac:dyDescent="0.25">
      <c r="A2030" s="4" t="s">
        <v>2063</v>
      </c>
      <c r="B2030" s="4" t="s">
        <v>1708</v>
      </c>
    </row>
    <row r="2031" spans="1:2" x14ac:dyDescent="0.25">
      <c r="A2031" s="4" t="s">
        <v>2064</v>
      </c>
      <c r="B2031" s="4" t="s">
        <v>1708</v>
      </c>
    </row>
    <row r="2032" spans="1:2" x14ac:dyDescent="0.25">
      <c r="A2032" s="4" t="s">
        <v>2065</v>
      </c>
      <c r="B2032" s="4" t="s">
        <v>1891</v>
      </c>
    </row>
    <row r="2033" spans="1:2" x14ac:dyDescent="0.25">
      <c r="A2033" s="4" t="s">
        <v>2066</v>
      </c>
      <c r="B2033" s="4" t="s">
        <v>1891</v>
      </c>
    </row>
    <row r="2034" spans="1:2" x14ac:dyDescent="0.25">
      <c r="A2034" s="4" t="s">
        <v>2067</v>
      </c>
      <c r="B2034" s="4" t="s">
        <v>1891</v>
      </c>
    </row>
    <row r="2035" spans="1:2" x14ac:dyDescent="0.25">
      <c r="A2035" s="4" t="s">
        <v>2068</v>
      </c>
      <c r="B2035" s="4" t="s">
        <v>1891</v>
      </c>
    </row>
    <row r="2036" spans="1:2" x14ac:dyDescent="0.25">
      <c r="A2036" s="4" t="s">
        <v>2069</v>
      </c>
      <c r="B2036" s="4" t="s">
        <v>1891</v>
      </c>
    </row>
    <row r="2037" spans="1:2" x14ac:dyDescent="0.25">
      <c r="A2037" s="4" t="s">
        <v>2070</v>
      </c>
      <c r="B2037" s="4" t="s">
        <v>1891</v>
      </c>
    </row>
    <row r="2038" spans="1:2" x14ac:dyDescent="0.25">
      <c r="A2038" s="4" t="s">
        <v>2071</v>
      </c>
      <c r="B2038" s="4" t="s">
        <v>1891</v>
      </c>
    </row>
    <row r="2039" spans="1:2" x14ac:dyDescent="0.25">
      <c r="A2039" s="4" t="s">
        <v>2072</v>
      </c>
      <c r="B2039" s="4" t="s">
        <v>1891</v>
      </c>
    </row>
    <row r="2040" spans="1:2" x14ac:dyDescent="0.25">
      <c r="A2040" s="4" t="s">
        <v>2073</v>
      </c>
      <c r="B2040" s="4" t="s">
        <v>1891</v>
      </c>
    </row>
    <row r="2041" spans="1:2" x14ac:dyDescent="0.25">
      <c r="A2041" s="4" t="s">
        <v>2074</v>
      </c>
      <c r="B2041" s="4" t="s">
        <v>1891</v>
      </c>
    </row>
    <row r="2042" spans="1:2" x14ac:dyDescent="0.25">
      <c r="A2042" s="4" t="s">
        <v>2075</v>
      </c>
      <c r="B2042" s="4" t="s">
        <v>1891</v>
      </c>
    </row>
    <row r="2043" spans="1:2" x14ac:dyDescent="0.25">
      <c r="A2043" s="4" t="s">
        <v>2076</v>
      </c>
      <c r="B2043" s="4" t="s">
        <v>1891</v>
      </c>
    </row>
    <row r="2044" spans="1:2" x14ac:dyDescent="0.25">
      <c r="A2044" s="4" t="s">
        <v>2077</v>
      </c>
      <c r="B2044" s="4" t="s">
        <v>1891</v>
      </c>
    </row>
    <row r="2045" spans="1:2" x14ac:dyDescent="0.25">
      <c r="A2045" s="4" t="s">
        <v>2078</v>
      </c>
      <c r="B2045" s="4" t="s">
        <v>1891</v>
      </c>
    </row>
    <row r="2046" spans="1:2" x14ac:dyDescent="0.25">
      <c r="A2046" s="4" t="s">
        <v>2079</v>
      </c>
      <c r="B2046" s="4" t="s">
        <v>1891</v>
      </c>
    </row>
    <row r="2047" spans="1:2" x14ac:dyDescent="0.25">
      <c r="A2047" s="4" t="s">
        <v>2080</v>
      </c>
      <c r="B2047" s="4" t="s">
        <v>1891</v>
      </c>
    </row>
    <row r="2048" spans="1:2" x14ac:dyDescent="0.25">
      <c r="A2048" s="4" t="s">
        <v>2081</v>
      </c>
      <c r="B2048" s="4" t="s">
        <v>1891</v>
      </c>
    </row>
    <row r="2049" spans="1:2" x14ac:dyDescent="0.25">
      <c r="A2049" s="4" t="s">
        <v>2082</v>
      </c>
      <c r="B2049" s="4" t="s">
        <v>1891</v>
      </c>
    </row>
    <row r="2050" spans="1:2" x14ac:dyDescent="0.25">
      <c r="A2050" s="4" t="s">
        <v>2083</v>
      </c>
      <c r="B2050" s="4" t="s">
        <v>1891</v>
      </c>
    </row>
    <row r="2051" spans="1:2" x14ac:dyDescent="0.25">
      <c r="A2051" s="4" t="s">
        <v>2084</v>
      </c>
      <c r="B2051" s="4" t="s">
        <v>1891</v>
      </c>
    </row>
    <row r="2052" spans="1:2" x14ac:dyDescent="0.25">
      <c r="A2052" s="4" t="s">
        <v>2085</v>
      </c>
      <c r="B2052" s="4" t="s">
        <v>1891</v>
      </c>
    </row>
    <row r="2053" spans="1:2" x14ac:dyDescent="0.25">
      <c r="A2053" s="4" t="s">
        <v>2086</v>
      </c>
      <c r="B2053" s="4" t="s">
        <v>1891</v>
      </c>
    </row>
    <row r="2054" spans="1:2" x14ac:dyDescent="0.25">
      <c r="A2054" s="4" t="s">
        <v>2087</v>
      </c>
      <c r="B2054" s="4" t="s">
        <v>1891</v>
      </c>
    </row>
    <row r="2055" spans="1:2" x14ac:dyDescent="0.25">
      <c r="A2055" s="4" t="s">
        <v>2088</v>
      </c>
      <c r="B2055" s="4" t="s">
        <v>1891</v>
      </c>
    </row>
    <row r="2056" spans="1:2" x14ac:dyDescent="0.25">
      <c r="A2056" s="4" t="s">
        <v>2089</v>
      </c>
      <c r="B2056" s="4" t="s">
        <v>1891</v>
      </c>
    </row>
    <row r="2057" spans="1:2" x14ac:dyDescent="0.25">
      <c r="A2057" s="4" t="s">
        <v>2090</v>
      </c>
      <c r="B2057" s="4" t="s">
        <v>1891</v>
      </c>
    </row>
    <row r="2058" spans="1:2" x14ac:dyDescent="0.25">
      <c r="A2058" s="4" t="s">
        <v>2091</v>
      </c>
      <c r="B2058" s="4" t="s">
        <v>1891</v>
      </c>
    </row>
    <row r="2059" spans="1:2" x14ac:dyDescent="0.25">
      <c r="A2059" s="4" t="s">
        <v>2092</v>
      </c>
      <c r="B2059" s="4" t="s">
        <v>1891</v>
      </c>
    </row>
    <row r="2060" spans="1:2" x14ac:dyDescent="0.25">
      <c r="A2060" s="4" t="s">
        <v>2093</v>
      </c>
      <c r="B2060" s="4" t="s">
        <v>1891</v>
      </c>
    </row>
    <row r="2061" spans="1:2" x14ac:dyDescent="0.25">
      <c r="A2061" s="4" t="s">
        <v>2094</v>
      </c>
      <c r="B2061" s="4" t="s">
        <v>1891</v>
      </c>
    </row>
    <row r="2062" spans="1:2" x14ac:dyDescent="0.25">
      <c r="A2062" s="4" t="s">
        <v>2095</v>
      </c>
      <c r="B2062" s="4" t="s">
        <v>1891</v>
      </c>
    </row>
    <row r="2063" spans="1:2" x14ac:dyDescent="0.25">
      <c r="A2063" s="4" t="s">
        <v>2096</v>
      </c>
      <c r="B2063" s="4" t="s">
        <v>1891</v>
      </c>
    </row>
    <row r="2064" spans="1:2" x14ac:dyDescent="0.25">
      <c r="A2064" s="4" t="s">
        <v>2097</v>
      </c>
      <c r="B2064" s="4" t="s">
        <v>1891</v>
      </c>
    </row>
    <row r="2065" spans="1:2" x14ac:dyDescent="0.25">
      <c r="A2065" s="4" t="s">
        <v>2098</v>
      </c>
      <c r="B2065" s="4" t="s">
        <v>1891</v>
      </c>
    </row>
    <row r="2066" spans="1:2" x14ac:dyDescent="0.25">
      <c r="A2066" s="4" t="s">
        <v>2099</v>
      </c>
      <c r="B2066" s="4" t="s">
        <v>1891</v>
      </c>
    </row>
    <row r="2067" spans="1:2" x14ac:dyDescent="0.25">
      <c r="A2067" s="4" t="s">
        <v>2100</v>
      </c>
      <c r="B2067" s="4" t="s">
        <v>1891</v>
      </c>
    </row>
    <row r="2068" spans="1:2" x14ac:dyDescent="0.25">
      <c r="A2068" s="4" t="s">
        <v>2101</v>
      </c>
      <c r="B2068" s="4" t="s">
        <v>1891</v>
      </c>
    </row>
    <row r="2069" spans="1:2" x14ac:dyDescent="0.25">
      <c r="A2069" s="4" t="s">
        <v>2102</v>
      </c>
      <c r="B2069" s="4" t="s">
        <v>1891</v>
      </c>
    </row>
    <row r="2070" spans="1:2" x14ac:dyDescent="0.25">
      <c r="A2070" s="4" t="s">
        <v>2103</v>
      </c>
      <c r="B2070" s="4" t="s">
        <v>1891</v>
      </c>
    </row>
    <row r="2071" spans="1:2" x14ac:dyDescent="0.25">
      <c r="A2071" s="4" t="s">
        <v>2104</v>
      </c>
      <c r="B2071" s="4" t="s">
        <v>1891</v>
      </c>
    </row>
    <row r="2072" spans="1:2" x14ac:dyDescent="0.25">
      <c r="A2072" s="4" t="s">
        <v>2105</v>
      </c>
      <c r="B2072" s="4" t="s">
        <v>1891</v>
      </c>
    </row>
    <row r="2073" spans="1:2" x14ac:dyDescent="0.25">
      <c r="A2073" s="4" t="s">
        <v>2106</v>
      </c>
      <c r="B2073" s="4" t="s">
        <v>1891</v>
      </c>
    </row>
    <row r="2074" spans="1:2" x14ac:dyDescent="0.25">
      <c r="A2074" s="4" t="s">
        <v>2107</v>
      </c>
      <c r="B2074" s="4" t="s">
        <v>1891</v>
      </c>
    </row>
    <row r="2075" spans="1:2" x14ac:dyDescent="0.25">
      <c r="A2075" s="4" t="s">
        <v>2108</v>
      </c>
      <c r="B2075" s="4" t="s">
        <v>1891</v>
      </c>
    </row>
    <row r="2076" spans="1:2" x14ac:dyDescent="0.25">
      <c r="A2076" s="4" t="s">
        <v>2109</v>
      </c>
      <c r="B2076" s="4" t="s">
        <v>1891</v>
      </c>
    </row>
    <row r="2077" spans="1:2" x14ac:dyDescent="0.25">
      <c r="A2077" s="4" t="s">
        <v>2110</v>
      </c>
      <c r="B2077" s="4" t="s">
        <v>1891</v>
      </c>
    </row>
    <row r="2078" spans="1:2" x14ac:dyDescent="0.25">
      <c r="A2078" s="4" t="s">
        <v>2111</v>
      </c>
      <c r="B2078" s="4" t="s">
        <v>1891</v>
      </c>
    </row>
    <row r="2079" spans="1:2" x14ac:dyDescent="0.25">
      <c r="A2079" s="4" t="s">
        <v>2112</v>
      </c>
      <c r="B2079" s="4" t="s">
        <v>1891</v>
      </c>
    </row>
    <row r="2080" spans="1:2" x14ac:dyDescent="0.25">
      <c r="A2080" s="4" t="s">
        <v>2113</v>
      </c>
      <c r="B2080" s="4" t="s">
        <v>1891</v>
      </c>
    </row>
    <row r="2081" spans="1:2" x14ac:dyDescent="0.25">
      <c r="A2081" s="4" t="s">
        <v>2114</v>
      </c>
      <c r="B2081" s="4" t="s">
        <v>1891</v>
      </c>
    </row>
    <row r="2082" spans="1:2" x14ac:dyDescent="0.25">
      <c r="A2082" s="4" t="s">
        <v>2115</v>
      </c>
      <c r="B2082" s="4" t="s">
        <v>1891</v>
      </c>
    </row>
    <row r="2083" spans="1:2" x14ac:dyDescent="0.25">
      <c r="A2083" s="4" t="s">
        <v>2116</v>
      </c>
      <c r="B2083" s="4" t="s">
        <v>1891</v>
      </c>
    </row>
    <row r="2084" spans="1:2" x14ac:dyDescent="0.25">
      <c r="A2084" s="4" t="s">
        <v>2117</v>
      </c>
      <c r="B2084" s="4" t="s">
        <v>1891</v>
      </c>
    </row>
    <row r="2085" spans="1:2" x14ac:dyDescent="0.25">
      <c r="A2085" s="4" t="s">
        <v>2118</v>
      </c>
      <c r="B2085" s="4" t="s">
        <v>1891</v>
      </c>
    </row>
    <row r="2086" spans="1:2" x14ac:dyDescent="0.25">
      <c r="A2086" s="4" t="s">
        <v>2119</v>
      </c>
      <c r="B2086" s="4" t="s">
        <v>1891</v>
      </c>
    </row>
    <row r="2087" spans="1:2" x14ac:dyDescent="0.25">
      <c r="A2087" s="4" t="s">
        <v>2120</v>
      </c>
      <c r="B2087" s="4" t="s">
        <v>1891</v>
      </c>
    </row>
    <row r="2088" spans="1:2" x14ac:dyDescent="0.25">
      <c r="A2088" s="4" t="s">
        <v>2121</v>
      </c>
      <c r="B2088" s="4" t="s">
        <v>1891</v>
      </c>
    </row>
    <row r="2089" spans="1:2" x14ac:dyDescent="0.25">
      <c r="A2089" s="4" t="s">
        <v>2122</v>
      </c>
      <c r="B2089" s="4" t="s">
        <v>1891</v>
      </c>
    </row>
    <row r="2090" spans="1:2" x14ac:dyDescent="0.25">
      <c r="A2090" s="4" t="s">
        <v>2123</v>
      </c>
      <c r="B2090" s="4" t="s">
        <v>1891</v>
      </c>
    </row>
    <row r="2091" spans="1:2" x14ac:dyDescent="0.25">
      <c r="A2091" s="4" t="s">
        <v>2124</v>
      </c>
      <c r="B2091" s="4" t="s">
        <v>1891</v>
      </c>
    </row>
    <row r="2092" spans="1:2" x14ac:dyDescent="0.25">
      <c r="A2092" s="4" t="s">
        <v>2125</v>
      </c>
      <c r="B2092" s="4" t="s">
        <v>1891</v>
      </c>
    </row>
    <row r="2093" spans="1:2" x14ac:dyDescent="0.25">
      <c r="A2093" s="4" t="s">
        <v>2126</v>
      </c>
      <c r="B2093" s="4" t="s">
        <v>1891</v>
      </c>
    </row>
    <row r="2094" spans="1:2" x14ac:dyDescent="0.25">
      <c r="A2094" s="4" t="s">
        <v>2127</v>
      </c>
      <c r="B2094" s="4" t="s">
        <v>1891</v>
      </c>
    </row>
    <row r="2095" spans="1:2" x14ac:dyDescent="0.25">
      <c r="A2095" s="4" t="s">
        <v>2128</v>
      </c>
      <c r="B2095" s="4" t="s">
        <v>1891</v>
      </c>
    </row>
    <row r="2096" spans="1:2" x14ac:dyDescent="0.25">
      <c r="A2096" s="4" t="s">
        <v>2129</v>
      </c>
      <c r="B2096" s="4" t="s">
        <v>1700</v>
      </c>
    </row>
    <row r="2097" spans="1:2" x14ac:dyDescent="0.25">
      <c r="A2097" s="4" t="s">
        <v>2130</v>
      </c>
      <c r="B2097" s="4" t="s">
        <v>1700</v>
      </c>
    </row>
    <row r="2098" spans="1:2" x14ac:dyDescent="0.25">
      <c r="A2098" s="4" t="s">
        <v>2131</v>
      </c>
      <c r="B2098" s="4" t="s">
        <v>1700</v>
      </c>
    </row>
    <row r="2099" spans="1:2" x14ac:dyDescent="0.25">
      <c r="A2099" s="4" t="s">
        <v>2132</v>
      </c>
      <c r="B2099" s="4" t="s">
        <v>1700</v>
      </c>
    </row>
    <row r="2100" spans="1:2" x14ac:dyDescent="0.25">
      <c r="A2100" s="4" t="s">
        <v>2133</v>
      </c>
      <c r="B2100" s="4" t="s">
        <v>1700</v>
      </c>
    </row>
    <row r="2101" spans="1:2" x14ac:dyDescent="0.25">
      <c r="A2101" s="4" t="s">
        <v>2134</v>
      </c>
      <c r="B2101" s="4" t="s">
        <v>1700</v>
      </c>
    </row>
    <row r="2102" spans="1:2" x14ac:dyDescent="0.25">
      <c r="A2102" s="4" t="s">
        <v>2135</v>
      </c>
      <c r="B2102" s="4" t="s">
        <v>1700</v>
      </c>
    </row>
    <row r="2103" spans="1:2" x14ac:dyDescent="0.25">
      <c r="A2103" s="4" t="s">
        <v>2136</v>
      </c>
      <c r="B2103" s="4" t="s">
        <v>1700</v>
      </c>
    </row>
    <row r="2104" spans="1:2" x14ac:dyDescent="0.25">
      <c r="A2104" s="4" t="s">
        <v>2137</v>
      </c>
      <c r="B2104" s="4" t="s">
        <v>1700</v>
      </c>
    </row>
    <row r="2105" spans="1:2" x14ac:dyDescent="0.25">
      <c r="A2105" s="4" t="s">
        <v>2138</v>
      </c>
      <c r="B2105" s="4" t="s">
        <v>1700</v>
      </c>
    </row>
    <row r="2106" spans="1:2" x14ac:dyDescent="0.25">
      <c r="A2106" s="4" t="s">
        <v>2139</v>
      </c>
      <c r="B2106" s="4" t="s">
        <v>1700</v>
      </c>
    </row>
    <row r="2107" spans="1:2" x14ac:dyDescent="0.25">
      <c r="A2107" s="4" t="s">
        <v>2140</v>
      </c>
      <c r="B2107" s="4" t="s">
        <v>1700</v>
      </c>
    </row>
    <row r="2108" spans="1:2" x14ac:dyDescent="0.25">
      <c r="A2108" s="4" t="s">
        <v>2141</v>
      </c>
      <c r="B2108" s="4" t="s">
        <v>1700</v>
      </c>
    </row>
    <row r="2109" spans="1:2" x14ac:dyDescent="0.25">
      <c r="A2109" s="4" t="s">
        <v>2142</v>
      </c>
      <c r="B2109" s="4" t="s">
        <v>1700</v>
      </c>
    </row>
    <row r="2110" spans="1:2" x14ac:dyDescent="0.25">
      <c r="A2110" s="4" t="s">
        <v>2143</v>
      </c>
      <c r="B2110" s="4" t="s">
        <v>1700</v>
      </c>
    </row>
    <row r="2111" spans="1:2" x14ac:dyDescent="0.25">
      <c r="A2111" s="4" t="s">
        <v>2144</v>
      </c>
      <c r="B2111" s="4" t="s">
        <v>1703</v>
      </c>
    </row>
    <row r="2112" spans="1:2" x14ac:dyDescent="0.25">
      <c r="A2112" s="4" t="s">
        <v>2145</v>
      </c>
      <c r="B2112" s="4" t="s">
        <v>1703</v>
      </c>
    </row>
    <row r="2113" spans="1:2" x14ac:dyDescent="0.25">
      <c r="A2113" s="4" t="s">
        <v>2146</v>
      </c>
      <c r="B2113" s="4" t="s">
        <v>1703</v>
      </c>
    </row>
    <row r="2114" spans="1:2" x14ac:dyDescent="0.25">
      <c r="A2114" s="4" t="s">
        <v>2147</v>
      </c>
      <c r="B2114" s="4" t="s">
        <v>1703</v>
      </c>
    </row>
    <row r="2115" spans="1:2" x14ac:dyDescent="0.25">
      <c r="A2115" s="4" t="s">
        <v>2148</v>
      </c>
      <c r="B2115" s="4" t="s">
        <v>1703</v>
      </c>
    </row>
    <row r="2116" spans="1:2" x14ac:dyDescent="0.25">
      <c r="A2116" s="4" t="s">
        <v>2149</v>
      </c>
      <c r="B2116" s="4" t="s">
        <v>1703</v>
      </c>
    </row>
    <row r="2117" spans="1:2" x14ac:dyDescent="0.25">
      <c r="A2117" s="4" t="s">
        <v>2150</v>
      </c>
      <c r="B2117" s="4" t="s">
        <v>1703</v>
      </c>
    </row>
    <row r="2118" spans="1:2" x14ac:dyDescent="0.25">
      <c r="A2118" s="4" t="s">
        <v>2151</v>
      </c>
      <c r="B2118" s="4" t="s">
        <v>1703</v>
      </c>
    </row>
    <row r="2119" spans="1:2" x14ac:dyDescent="0.25">
      <c r="A2119" s="4" t="s">
        <v>2152</v>
      </c>
      <c r="B2119" s="4" t="s">
        <v>1703</v>
      </c>
    </row>
    <row r="2120" spans="1:2" x14ac:dyDescent="0.25">
      <c r="A2120" s="4" t="s">
        <v>2153</v>
      </c>
      <c r="B2120" s="4" t="s">
        <v>1703</v>
      </c>
    </row>
    <row r="2121" spans="1:2" x14ac:dyDescent="0.25">
      <c r="A2121" s="4" t="s">
        <v>2154</v>
      </c>
      <c r="B2121" s="4" t="s">
        <v>1703</v>
      </c>
    </row>
    <row r="2122" spans="1:2" x14ac:dyDescent="0.25">
      <c r="A2122" s="4" t="s">
        <v>2155</v>
      </c>
      <c r="B2122" s="4" t="s">
        <v>1703</v>
      </c>
    </row>
    <row r="2123" spans="1:2" x14ac:dyDescent="0.25">
      <c r="A2123" s="4" t="s">
        <v>2156</v>
      </c>
      <c r="B2123" s="4" t="s">
        <v>1891</v>
      </c>
    </row>
    <row r="2124" spans="1:2" x14ac:dyDescent="0.25">
      <c r="A2124" s="4" t="s">
        <v>2157</v>
      </c>
      <c r="B2124" s="4" t="s">
        <v>1891</v>
      </c>
    </row>
    <row r="2125" spans="1:2" x14ac:dyDescent="0.25">
      <c r="A2125" s="4" t="s">
        <v>2158</v>
      </c>
      <c r="B2125" s="4" t="s">
        <v>1891</v>
      </c>
    </row>
    <row r="2126" spans="1:2" x14ac:dyDescent="0.25">
      <c r="A2126" s="4" t="s">
        <v>2159</v>
      </c>
      <c r="B2126" s="4" t="s">
        <v>1891</v>
      </c>
    </row>
    <row r="2127" spans="1:2" x14ac:dyDescent="0.25">
      <c r="A2127" s="4" t="s">
        <v>2160</v>
      </c>
      <c r="B2127" s="4" t="s">
        <v>1891</v>
      </c>
    </row>
    <row r="2128" spans="1:2" x14ac:dyDescent="0.25">
      <c r="A2128" s="4" t="s">
        <v>2161</v>
      </c>
      <c r="B2128" s="4" t="s">
        <v>1891</v>
      </c>
    </row>
    <row r="2129" spans="1:2" x14ac:dyDescent="0.25">
      <c r="A2129" s="4" t="s">
        <v>2162</v>
      </c>
      <c r="B2129" s="4" t="s">
        <v>1891</v>
      </c>
    </row>
    <row r="2130" spans="1:2" x14ac:dyDescent="0.25">
      <c r="A2130" s="4" t="s">
        <v>2163</v>
      </c>
      <c r="B2130" s="4" t="s">
        <v>1891</v>
      </c>
    </row>
    <row r="2131" spans="1:2" x14ac:dyDescent="0.25">
      <c r="A2131" s="4" t="s">
        <v>2164</v>
      </c>
      <c r="B2131" s="4" t="s">
        <v>1891</v>
      </c>
    </row>
    <row r="2132" spans="1:2" x14ac:dyDescent="0.25">
      <c r="A2132" s="4" t="s">
        <v>2165</v>
      </c>
      <c r="B2132" s="4" t="s">
        <v>1891</v>
      </c>
    </row>
    <row r="2133" spans="1:2" x14ac:dyDescent="0.25">
      <c r="A2133" s="4" t="s">
        <v>2166</v>
      </c>
      <c r="B2133" s="4" t="s">
        <v>1891</v>
      </c>
    </row>
    <row r="2134" spans="1:2" x14ac:dyDescent="0.25">
      <c r="A2134" s="4" t="s">
        <v>2167</v>
      </c>
      <c r="B2134" s="4" t="s">
        <v>1891</v>
      </c>
    </row>
    <row r="2135" spans="1:2" x14ac:dyDescent="0.25">
      <c r="A2135" s="4" t="s">
        <v>2168</v>
      </c>
      <c r="B2135" s="4" t="s">
        <v>1891</v>
      </c>
    </row>
    <row r="2136" spans="1:2" x14ac:dyDescent="0.25">
      <c r="A2136" s="4" t="s">
        <v>2169</v>
      </c>
      <c r="B2136" s="4" t="s">
        <v>1891</v>
      </c>
    </row>
    <row r="2137" spans="1:2" x14ac:dyDescent="0.25">
      <c r="A2137" s="4" t="s">
        <v>2170</v>
      </c>
      <c r="B2137" s="4" t="s">
        <v>1891</v>
      </c>
    </row>
    <row r="2138" spans="1:2" x14ac:dyDescent="0.25">
      <c r="A2138" s="4" t="s">
        <v>2171</v>
      </c>
      <c r="B2138" s="4" t="s">
        <v>1891</v>
      </c>
    </row>
    <row r="2139" spans="1:2" x14ac:dyDescent="0.25">
      <c r="A2139" s="4" t="s">
        <v>2172</v>
      </c>
      <c r="B2139" s="4" t="s">
        <v>1891</v>
      </c>
    </row>
    <row r="2140" spans="1:2" x14ac:dyDescent="0.25">
      <c r="A2140" s="4" t="s">
        <v>2173</v>
      </c>
      <c r="B2140" s="4" t="s">
        <v>1891</v>
      </c>
    </row>
    <row r="2141" spans="1:2" x14ac:dyDescent="0.25">
      <c r="A2141" s="4" t="s">
        <v>2174</v>
      </c>
      <c r="B2141" s="4" t="s">
        <v>1891</v>
      </c>
    </row>
    <row r="2142" spans="1:2" x14ac:dyDescent="0.25">
      <c r="A2142" s="4" t="s">
        <v>2175</v>
      </c>
      <c r="B2142" s="4" t="s">
        <v>1891</v>
      </c>
    </row>
    <row r="2143" spans="1:2" x14ac:dyDescent="0.25">
      <c r="A2143" s="4" t="s">
        <v>2176</v>
      </c>
      <c r="B2143" s="4" t="s">
        <v>1891</v>
      </c>
    </row>
    <row r="2144" spans="1:2" x14ac:dyDescent="0.25">
      <c r="A2144" s="4" t="s">
        <v>2177</v>
      </c>
      <c r="B2144" s="4" t="s">
        <v>1700</v>
      </c>
    </row>
    <row r="2145" spans="1:2" x14ac:dyDescent="0.25">
      <c r="A2145" s="4" t="s">
        <v>2178</v>
      </c>
      <c r="B2145" s="4" t="s">
        <v>1700</v>
      </c>
    </row>
    <row r="2146" spans="1:2" x14ac:dyDescent="0.25">
      <c r="A2146" s="4" t="s">
        <v>2179</v>
      </c>
      <c r="B2146" s="4" t="s">
        <v>1700</v>
      </c>
    </row>
    <row r="2147" spans="1:2" x14ac:dyDescent="0.25">
      <c r="A2147" s="4" t="s">
        <v>2180</v>
      </c>
      <c r="B2147" s="4" t="s">
        <v>1700</v>
      </c>
    </row>
    <row r="2148" spans="1:2" x14ac:dyDescent="0.25">
      <c r="A2148" s="4" t="s">
        <v>2181</v>
      </c>
      <c r="B2148" s="4" t="s">
        <v>1891</v>
      </c>
    </row>
    <row r="2149" spans="1:2" x14ac:dyDescent="0.25">
      <c r="A2149" s="4" t="s">
        <v>2182</v>
      </c>
      <c r="B2149" s="4" t="s">
        <v>1891</v>
      </c>
    </row>
    <row r="2150" spans="1:2" x14ac:dyDescent="0.25">
      <c r="A2150" s="4" t="s">
        <v>2183</v>
      </c>
      <c r="B2150" s="4" t="s">
        <v>1891</v>
      </c>
    </row>
    <row r="2151" spans="1:2" x14ac:dyDescent="0.25">
      <c r="A2151" s="4" t="s">
        <v>2184</v>
      </c>
      <c r="B2151" s="4" t="s">
        <v>1891</v>
      </c>
    </row>
    <row r="2152" spans="1:2" x14ac:dyDescent="0.25">
      <c r="A2152" s="4" t="s">
        <v>2185</v>
      </c>
      <c r="B2152" s="4" t="s">
        <v>1708</v>
      </c>
    </row>
    <row r="2153" spans="1:2" x14ac:dyDescent="0.25">
      <c r="A2153" s="4" t="s">
        <v>2186</v>
      </c>
      <c r="B2153" s="4" t="s">
        <v>1708</v>
      </c>
    </row>
    <row r="2154" spans="1:2" x14ac:dyDescent="0.25">
      <c r="A2154" s="4" t="s">
        <v>2187</v>
      </c>
      <c r="B2154" s="4" t="s">
        <v>1708</v>
      </c>
    </row>
    <row r="2155" spans="1:2" x14ac:dyDescent="0.25">
      <c r="A2155" s="4" t="s">
        <v>2188</v>
      </c>
      <c r="B2155" s="4" t="s">
        <v>1708</v>
      </c>
    </row>
    <row r="2156" spans="1:2" x14ac:dyDescent="0.25">
      <c r="A2156" s="4" t="s">
        <v>2189</v>
      </c>
      <c r="B2156" s="4" t="s">
        <v>1708</v>
      </c>
    </row>
    <row r="2157" spans="1:2" x14ac:dyDescent="0.25">
      <c r="A2157" s="4" t="s">
        <v>2190</v>
      </c>
      <c r="B2157" s="4" t="s">
        <v>1708</v>
      </c>
    </row>
    <row r="2158" spans="1:2" x14ac:dyDescent="0.25">
      <c r="A2158" s="4" t="s">
        <v>2191</v>
      </c>
      <c r="B2158" s="4" t="s">
        <v>1708</v>
      </c>
    </row>
    <row r="2159" spans="1:2" x14ac:dyDescent="0.25">
      <c r="A2159" s="4" t="s">
        <v>2192</v>
      </c>
      <c r="B2159" s="4" t="s">
        <v>1891</v>
      </c>
    </row>
    <row r="2160" spans="1:2" x14ac:dyDescent="0.25">
      <c r="A2160" s="4" t="s">
        <v>2193</v>
      </c>
      <c r="B2160" s="4" t="s">
        <v>1891</v>
      </c>
    </row>
    <row r="2161" spans="1:2" x14ac:dyDescent="0.25">
      <c r="A2161" s="4" t="s">
        <v>2194</v>
      </c>
      <c r="B2161" s="4" t="s">
        <v>1891</v>
      </c>
    </row>
    <row r="2162" spans="1:2" x14ac:dyDescent="0.25">
      <c r="A2162" s="4" t="s">
        <v>2195</v>
      </c>
      <c r="B2162" s="4" t="s">
        <v>1891</v>
      </c>
    </row>
    <row r="2163" spans="1:2" x14ac:dyDescent="0.25">
      <c r="A2163" s="4" t="s">
        <v>2196</v>
      </c>
      <c r="B2163" s="4" t="s">
        <v>1891</v>
      </c>
    </row>
    <row r="2164" spans="1:2" x14ac:dyDescent="0.25">
      <c r="A2164" s="4" t="s">
        <v>2197</v>
      </c>
      <c r="B2164" s="4" t="s">
        <v>1891</v>
      </c>
    </row>
    <row r="2165" spans="1:2" x14ac:dyDescent="0.25">
      <c r="A2165" s="4" t="s">
        <v>2198</v>
      </c>
      <c r="B2165" s="4" t="s">
        <v>1891</v>
      </c>
    </row>
    <row r="2166" spans="1:2" x14ac:dyDescent="0.25">
      <c r="A2166" s="4" t="s">
        <v>2199</v>
      </c>
      <c r="B2166" s="4" t="s">
        <v>1891</v>
      </c>
    </row>
    <row r="2167" spans="1:2" x14ac:dyDescent="0.25">
      <c r="A2167" s="4" t="s">
        <v>2200</v>
      </c>
      <c r="B2167" s="4" t="s">
        <v>1891</v>
      </c>
    </row>
    <row r="2168" spans="1:2" x14ac:dyDescent="0.25">
      <c r="A2168" s="4" t="s">
        <v>2201</v>
      </c>
      <c r="B2168" s="4" t="s">
        <v>1891</v>
      </c>
    </row>
    <row r="2169" spans="1:2" x14ac:dyDescent="0.25">
      <c r="A2169" s="4" t="s">
        <v>2202</v>
      </c>
      <c r="B2169" s="4" t="s">
        <v>1891</v>
      </c>
    </row>
    <row r="2170" spans="1:2" x14ac:dyDescent="0.25">
      <c r="A2170" s="4" t="s">
        <v>2203</v>
      </c>
      <c r="B2170" s="4" t="s">
        <v>1891</v>
      </c>
    </row>
    <row r="2171" spans="1:2" x14ac:dyDescent="0.25">
      <c r="A2171" s="4" t="s">
        <v>2204</v>
      </c>
      <c r="B2171" s="4" t="s">
        <v>1700</v>
      </c>
    </row>
    <row r="2172" spans="1:2" x14ac:dyDescent="0.25">
      <c r="A2172" s="4" t="s">
        <v>2205</v>
      </c>
      <c r="B2172" s="4" t="s">
        <v>1700</v>
      </c>
    </row>
    <row r="2173" spans="1:2" x14ac:dyDescent="0.25">
      <c r="A2173" s="4" t="s">
        <v>2206</v>
      </c>
      <c r="B2173" s="4" t="s">
        <v>1700</v>
      </c>
    </row>
    <row r="2174" spans="1:2" x14ac:dyDescent="0.25">
      <c r="A2174" s="4" t="s">
        <v>2207</v>
      </c>
      <c r="B2174" s="4" t="s">
        <v>1700</v>
      </c>
    </row>
    <row r="2175" spans="1:2" x14ac:dyDescent="0.25">
      <c r="A2175" s="4" t="s">
        <v>2208</v>
      </c>
      <c r="B2175" s="4" t="s">
        <v>1700</v>
      </c>
    </row>
    <row r="2176" spans="1:2" x14ac:dyDescent="0.25">
      <c r="A2176" s="4" t="s">
        <v>2209</v>
      </c>
      <c r="B2176" s="4" t="s">
        <v>1700</v>
      </c>
    </row>
    <row r="2177" spans="1:2" x14ac:dyDescent="0.25">
      <c r="A2177" s="4" t="s">
        <v>2210</v>
      </c>
      <c r="B2177" s="4" t="s">
        <v>1700</v>
      </c>
    </row>
    <row r="2178" spans="1:2" x14ac:dyDescent="0.25">
      <c r="A2178" s="4" t="s">
        <v>2211</v>
      </c>
      <c r="B2178" s="4" t="s">
        <v>1700</v>
      </c>
    </row>
    <row r="2179" spans="1:2" x14ac:dyDescent="0.25">
      <c r="A2179" s="4" t="s">
        <v>2212</v>
      </c>
      <c r="B2179" s="4" t="s">
        <v>1700</v>
      </c>
    </row>
    <row r="2180" spans="1:2" x14ac:dyDescent="0.25">
      <c r="A2180" s="4" t="s">
        <v>2213</v>
      </c>
      <c r="B2180" s="4" t="s">
        <v>1700</v>
      </c>
    </row>
    <row r="2181" spans="1:2" x14ac:dyDescent="0.25">
      <c r="A2181" s="4" t="s">
        <v>2214</v>
      </c>
      <c r="B2181" s="4" t="s">
        <v>1700</v>
      </c>
    </row>
    <row r="2182" spans="1:2" x14ac:dyDescent="0.25">
      <c r="A2182" s="4" t="s">
        <v>2215</v>
      </c>
      <c r="B2182" s="4" t="s">
        <v>1700</v>
      </c>
    </row>
    <row r="2183" spans="1:2" x14ac:dyDescent="0.25">
      <c r="A2183" s="4" t="s">
        <v>2216</v>
      </c>
      <c r="B2183" s="4" t="s">
        <v>1700</v>
      </c>
    </row>
    <row r="2184" spans="1:2" x14ac:dyDescent="0.25">
      <c r="A2184" s="4" t="s">
        <v>2217</v>
      </c>
      <c r="B2184" s="4" t="s">
        <v>1700</v>
      </c>
    </row>
    <row r="2185" spans="1:2" x14ac:dyDescent="0.25">
      <c r="A2185" s="4" t="s">
        <v>2218</v>
      </c>
      <c r="B2185" s="4" t="s">
        <v>1700</v>
      </c>
    </row>
    <row r="2186" spans="1:2" x14ac:dyDescent="0.25">
      <c r="A2186" s="4" t="s">
        <v>2219</v>
      </c>
      <c r="B2186" s="4" t="s">
        <v>1700</v>
      </c>
    </row>
    <row r="2187" spans="1:2" x14ac:dyDescent="0.25">
      <c r="A2187" s="4" t="s">
        <v>2220</v>
      </c>
      <c r="B2187" s="4" t="s">
        <v>1700</v>
      </c>
    </row>
    <row r="2188" spans="1:2" x14ac:dyDescent="0.25">
      <c r="A2188" s="4" t="s">
        <v>2221</v>
      </c>
      <c r="B2188" s="4" t="s">
        <v>1700</v>
      </c>
    </row>
    <row r="2189" spans="1:2" x14ac:dyDescent="0.25">
      <c r="A2189" s="4" t="s">
        <v>2222</v>
      </c>
      <c r="B2189" s="4" t="s">
        <v>1700</v>
      </c>
    </row>
    <row r="2190" spans="1:2" x14ac:dyDescent="0.25">
      <c r="A2190" s="4" t="s">
        <v>2223</v>
      </c>
      <c r="B2190" s="4" t="s">
        <v>1700</v>
      </c>
    </row>
    <row r="2191" spans="1:2" x14ac:dyDescent="0.25">
      <c r="A2191" s="4" t="s">
        <v>2224</v>
      </c>
      <c r="B2191" s="4" t="s">
        <v>1700</v>
      </c>
    </row>
    <row r="2192" spans="1:2" x14ac:dyDescent="0.25">
      <c r="A2192" s="4" t="s">
        <v>2225</v>
      </c>
      <c r="B2192" s="4" t="s">
        <v>1700</v>
      </c>
    </row>
    <row r="2193" spans="1:2" x14ac:dyDescent="0.25">
      <c r="A2193" s="4" t="s">
        <v>2226</v>
      </c>
      <c r="B2193" s="4" t="s">
        <v>1700</v>
      </c>
    </row>
    <row r="2194" spans="1:2" x14ac:dyDescent="0.25">
      <c r="A2194" s="4" t="s">
        <v>2227</v>
      </c>
      <c r="B2194" s="4" t="s">
        <v>1700</v>
      </c>
    </row>
    <row r="2195" spans="1:2" x14ac:dyDescent="0.25">
      <c r="A2195" s="4" t="s">
        <v>2228</v>
      </c>
      <c r="B2195" s="4" t="s">
        <v>1700</v>
      </c>
    </row>
    <row r="2196" spans="1:2" x14ac:dyDescent="0.25">
      <c r="A2196" s="4" t="s">
        <v>2229</v>
      </c>
      <c r="B2196" s="4" t="s">
        <v>1700</v>
      </c>
    </row>
    <row r="2197" spans="1:2" x14ac:dyDescent="0.25">
      <c r="A2197" s="4" t="s">
        <v>2230</v>
      </c>
      <c r="B2197" s="4" t="s">
        <v>1700</v>
      </c>
    </row>
    <row r="2198" spans="1:2" x14ac:dyDescent="0.25">
      <c r="A2198" s="4" t="s">
        <v>2231</v>
      </c>
      <c r="B2198" s="4" t="s">
        <v>1700</v>
      </c>
    </row>
    <row r="2199" spans="1:2" x14ac:dyDescent="0.25">
      <c r="A2199" s="4" t="s">
        <v>2232</v>
      </c>
      <c r="B2199" s="4" t="s">
        <v>1700</v>
      </c>
    </row>
    <row r="2200" spans="1:2" x14ac:dyDescent="0.25">
      <c r="A2200" s="4" t="s">
        <v>2233</v>
      </c>
      <c r="B2200" s="4" t="s">
        <v>1700</v>
      </c>
    </row>
    <row r="2201" spans="1:2" x14ac:dyDescent="0.25">
      <c r="A2201" s="4" t="s">
        <v>2234</v>
      </c>
      <c r="B2201" s="4" t="s">
        <v>1700</v>
      </c>
    </row>
    <row r="2202" spans="1:2" x14ac:dyDescent="0.25">
      <c r="A2202" s="4" t="s">
        <v>2235</v>
      </c>
      <c r="B2202" s="4" t="s">
        <v>1700</v>
      </c>
    </row>
    <row r="2203" spans="1:2" x14ac:dyDescent="0.25">
      <c r="A2203" s="4" t="s">
        <v>2236</v>
      </c>
      <c r="B2203" s="4" t="s">
        <v>1700</v>
      </c>
    </row>
    <row r="2204" spans="1:2" x14ac:dyDescent="0.25">
      <c r="A2204" s="4" t="s">
        <v>2237</v>
      </c>
      <c r="B2204" s="4" t="s">
        <v>1700</v>
      </c>
    </row>
    <row r="2205" spans="1:2" x14ac:dyDescent="0.25">
      <c r="A2205" s="4" t="s">
        <v>2238</v>
      </c>
      <c r="B2205" s="4" t="s">
        <v>1700</v>
      </c>
    </row>
    <row r="2206" spans="1:2" x14ac:dyDescent="0.25">
      <c r="A2206" s="4" t="s">
        <v>2239</v>
      </c>
      <c r="B2206" s="4" t="s">
        <v>1700</v>
      </c>
    </row>
    <row r="2207" spans="1:2" x14ac:dyDescent="0.25">
      <c r="A2207" s="4" t="s">
        <v>2240</v>
      </c>
      <c r="B2207" s="4" t="s">
        <v>1700</v>
      </c>
    </row>
    <row r="2208" spans="1:2" x14ac:dyDescent="0.25">
      <c r="A2208" s="4" t="s">
        <v>2241</v>
      </c>
      <c r="B2208" s="4" t="s">
        <v>1700</v>
      </c>
    </row>
    <row r="2209" spans="1:2" x14ac:dyDescent="0.25">
      <c r="A2209" s="4" t="s">
        <v>2242</v>
      </c>
      <c r="B2209" s="4" t="s">
        <v>1700</v>
      </c>
    </row>
    <row r="2210" spans="1:2" x14ac:dyDescent="0.25">
      <c r="A2210" s="4" t="s">
        <v>2243</v>
      </c>
      <c r="B2210" s="4" t="s">
        <v>1700</v>
      </c>
    </row>
    <row r="2211" spans="1:2" x14ac:dyDescent="0.25">
      <c r="A2211" s="4" t="s">
        <v>2244</v>
      </c>
      <c r="B2211" s="4" t="s">
        <v>1700</v>
      </c>
    </row>
    <row r="2212" spans="1:2" x14ac:dyDescent="0.25">
      <c r="A2212" s="4" t="s">
        <v>2245</v>
      </c>
      <c r="B2212" s="4" t="s">
        <v>1700</v>
      </c>
    </row>
    <row r="2213" spans="1:2" x14ac:dyDescent="0.25">
      <c r="A2213" s="4" t="s">
        <v>2246</v>
      </c>
      <c r="B2213" s="4" t="s">
        <v>1891</v>
      </c>
    </row>
    <row r="2214" spans="1:2" x14ac:dyDescent="0.25">
      <c r="A2214" s="4" t="s">
        <v>2247</v>
      </c>
      <c r="B2214" s="4" t="s">
        <v>1891</v>
      </c>
    </row>
    <row r="2215" spans="1:2" x14ac:dyDescent="0.25">
      <c r="A2215" s="4" t="s">
        <v>2248</v>
      </c>
      <c r="B2215" s="4" t="s">
        <v>1703</v>
      </c>
    </row>
    <row r="2216" spans="1:2" x14ac:dyDescent="0.25">
      <c r="A2216" s="4" t="s">
        <v>2249</v>
      </c>
      <c r="B2216" s="4" t="s">
        <v>1703</v>
      </c>
    </row>
    <row r="2217" spans="1:2" x14ac:dyDescent="0.25">
      <c r="A2217" s="4" t="s">
        <v>2250</v>
      </c>
      <c r="B2217" s="4" t="s">
        <v>1703</v>
      </c>
    </row>
    <row r="2218" spans="1:2" x14ac:dyDescent="0.25">
      <c r="A2218" s="4" t="s">
        <v>2251</v>
      </c>
      <c r="B2218" s="4" t="s">
        <v>1703</v>
      </c>
    </row>
    <row r="2219" spans="1:2" x14ac:dyDescent="0.25">
      <c r="A2219" s="4" t="s">
        <v>2252</v>
      </c>
      <c r="B2219" s="4" t="s">
        <v>1703</v>
      </c>
    </row>
    <row r="2220" spans="1:2" x14ac:dyDescent="0.25">
      <c r="A2220" s="4" t="s">
        <v>2253</v>
      </c>
      <c r="B2220" s="4" t="s">
        <v>1703</v>
      </c>
    </row>
    <row r="2221" spans="1:2" x14ac:dyDescent="0.25">
      <c r="A2221" s="4" t="s">
        <v>2254</v>
      </c>
      <c r="B2221" s="4" t="s">
        <v>1703</v>
      </c>
    </row>
    <row r="2222" spans="1:2" x14ac:dyDescent="0.25">
      <c r="A2222" s="4" t="s">
        <v>2255</v>
      </c>
      <c r="B2222" s="4" t="s">
        <v>1703</v>
      </c>
    </row>
    <row r="2223" spans="1:2" x14ac:dyDescent="0.25">
      <c r="A2223" s="4" t="s">
        <v>2256</v>
      </c>
      <c r="B2223" s="4" t="s">
        <v>1703</v>
      </c>
    </row>
    <row r="2224" spans="1:2" x14ac:dyDescent="0.25">
      <c r="A2224" s="4" t="s">
        <v>2257</v>
      </c>
      <c r="B2224" s="4" t="s">
        <v>1703</v>
      </c>
    </row>
    <row r="2225" spans="1:2" x14ac:dyDescent="0.25">
      <c r="A2225" s="4" t="s">
        <v>2258</v>
      </c>
      <c r="B2225" s="4" t="s">
        <v>1703</v>
      </c>
    </row>
    <row r="2226" spans="1:2" x14ac:dyDescent="0.25">
      <c r="A2226" s="4" t="s">
        <v>2259</v>
      </c>
      <c r="B2226" s="4" t="s">
        <v>1703</v>
      </c>
    </row>
    <row r="2227" spans="1:2" x14ac:dyDescent="0.25">
      <c r="A2227" s="4" t="s">
        <v>2260</v>
      </c>
      <c r="B2227" s="4" t="s">
        <v>1703</v>
      </c>
    </row>
    <row r="2228" spans="1:2" x14ac:dyDescent="0.25">
      <c r="A2228" s="4" t="s">
        <v>2261</v>
      </c>
      <c r="B2228" s="4" t="s">
        <v>1703</v>
      </c>
    </row>
    <row r="2229" spans="1:2" x14ac:dyDescent="0.25">
      <c r="A2229" s="4" t="s">
        <v>2262</v>
      </c>
      <c r="B2229" s="4" t="s">
        <v>1703</v>
      </c>
    </row>
    <row r="2230" spans="1:2" x14ac:dyDescent="0.25">
      <c r="A2230" s="4" t="s">
        <v>2263</v>
      </c>
      <c r="B2230" s="4" t="s">
        <v>1703</v>
      </c>
    </row>
    <row r="2231" spans="1:2" x14ac:dyDescent="0.25">
      <c r="A2231" s="4" t="s">
        <v>2264</v>
      </c>
      <c r="B2231" s="4" t="s">
        <v>1703</v>
      </c>
    </row>
    <row r="2232" spans="1:2" x14ac:dyDescent="0.25">
      <c r="A2232" s="4" t="s">
        <v>2265</v>
      </c>
      <c r="B2232" s="4" t="s">
        <v>1703</v>
      </c>
    </row>
    <row r="2233" spans="1:2" x14ac:dyDescent="0.25">
      <c r="A2233" s="4" t="s">
        <v>2266</v>
      </c>
      <c r="B2233" s="4" t="s">
        <v>1703</v>
      </c>
    </row>
    <row r="2234" spans="1:2" x14ac:dyDescent="0.25">
      <c r="A2234" s="4" t="s">
        <v>2267</v>
      </c>
      <c r="B2234" s="4" t="s">
        <v>1703</v>
      </c>
    </row>
    <row r="2235" spans="1:2" x14ac:dyDescent="0.25">
      <c r="A2235" s="4" t="s">
        <v>2268</v>
      </c>
      <c r="B2235" s="4" t="s">
        <v>1703</v>
      </c>
    </row>
    <row r="2236" spans="1:2" x14ac:dyDescent="0.25">
      <c r="A2236" s="4" t="s">
        <v>2269</v>
      </c>
      <c r="B2236" s="4" t="s">
        <v>1703</v>
      </c>
    </row>
    <row r="2237" spans="1:2" x14ac:dyDescent="0.25">
      <c r="A2237" s="4" t="s">
        <v>2270</v>
      </c>
      <c r="B2237" s="4" t="s">
        <v>1703</v>
      </c>
    </row>
    <row r="2238" spans="1:2" x14ac:dyDescent="0.25">
      <c r="A2238" s="4" t="s">
        <v>2271</v>
      </c>
      <c r="B2238" s="4" t="s">
        <v>1703</v>
      </c>
    </row>
    <row r="2239" spans="1:2" x14ac:dyDescent="0.25">
      <c r="A2239" s="4" t="s">
        <v>2272</v>
      </c>
      <c r="B2239" s="4" t="s">
        <v>1703</v>
      </c>
    </row>
    <row r="2240" spans="1:2" x14ac:dyDescent="0.25">
      <c r="A2240" s="4" t="s">
        <v>2273</v>
      </c>
      <c r="B2240" s="4" t="s">
        <v>1703</v>
      </c>
    </row>
    <row r="2241" spans="1:2" x14ac:dyDescent="0.25">
      <c r="A2241" s="4" t="s">
        <v>2274</v>
      </c>
      <c r="B2241" s="4" t="s">
        <v>1703</v>
      </c>
    </row>
    <row r="2242" spans="1:2" x14ac:dyDescent="0.25">
      <c r="A2242" s="4" t="s">
        <v>2275</v>
      </c>
      <c r="B2242" s="4" t="s">
        <v>1703</v>
      </c>
    </row>
    <row r="2243" spans="1:2" x14ac:dyDescent="0.25">
      <c r="A2243" s="4" t="s">
        <v>2276</v>
      </c>
      <c r="B2243" s="4" t="s">
        <v>1703</v>
      </c>
    </row>
    <row r="2244" spans="1:2" x14ac:dyDescent="0.25">
      <c r="A2244" s="4" t="s">
        <v>2277</v>
      </c>
      <c r="B2244" s="4" t="s">
        <v>1703</v>
      </c>
    </row>
    <row r="2245" spans="1:2" x14ac:dyDescent="0.25">
      <c r="A2245" s="4" t="s">
        <v>2278</v>
      </c>
      <c r="B2245" s="4" t="s">
        <v>1703</v>
      </c>
    </row>
    <row r="2246" spans="1:2" x14ac:dyDescent="0.25">
      <c r="A2246" s="4" t="s">
        <v>2279</v>
      </c>
      <c r="B2246" s="4" t="s">
        <v>1703</v>
      </c>
    </row>
    <row r="2247" spans="1:2" x14ac:dyDescent="0.25">
      <c r="A2247" s="4" t="s">
        <v>2280</v>
      </c>
      <c r="B2247" s="4" t="s">
        <v>1703</v>
      </c>
    </row>
    <row r="2248" spans="1:2" x14ac:dyDescent="0.25">
      <c r="A2248" s="4" t="s">
        <v>2281</v>
      </c>
      <c r="B2248" s="4" t="s">
        <v>1703</v>
      </c>
    </row>
    <row r="2249" spans="1:2" x14ac:dyDescent="0.25">
      <c r="A2249" s="4" t="s">
        <v>2282</v>
      </c>
      <c r="B2249" s="4" t="s">
        <v>1703</v>
      </c>
    </row>
    <row r="2250" spans="1:2" x14ac:dyDescent="0.25">
      <c r="A2250" s="4" t="s">
        <v>2283</v>
      </c>
      <c r="B2250" s="4" t="s">
        <v>1703</v>
      </c>
    </row>
    <row r="2251" spans="1:2" x14ac:dyDescent="0.25">
      <c r="A2251" s="4" t="s">
        <v>2284</v>
      </c>
      <c r="B2251" s="4" t="s">
        <v>1703</v>
      </c>
    </row>
    <row r="2252" spans="1:2" x14ac:dyDescent="0.25">
      <c r="A2252" s="4" t="s">
        <v>2285</v>
      </c>
      <c r="B2252" s="4" t="s">
        <v>1703</v>
      </c>
    </row>
    <row r="2253" spans="1:2" x14ac:dyDescent="0.25">
      <c r="A2253" s="4" t="s">
        <v>2286</v>
      </c>
      <c r="B2253" s="4" t="s">
        <v>1703</v>
      </c>
    </row>
    <row r="2254" spans="1:2" x14ac:dyDescent="0.25">
      <c r="A2254" s="4" t="s">
        <v>2287</v>
      </c>
      <c r="B2254" s="4" t="s">
        <v>1703</v>
      </c>
    </row>
    <row r="2255" spans="1:2" x14ac:dyDescent="0.25">
      <c r="A2255" s="4" t="s">
        <v>2288</v>
      </c>
      <c r="B2255" s="4" t="s">
        <v>1703</v>
      </c>
    </row>
    <row r="2256" spans="1:2" x14ac:dyDescent="0.25">
      <c r="A2256" s="4" t="s">
        <v>2289</v>
      </c>
      <c r="B2256" s="4" t="s">
        <v>1703</v>
      </c>
    </row>
    <row r="2257" spans="1:2" x14ac:dyDescent="0.25">
      <c r="A2257" s="4" t="s">
        <v>2290</v>
      </c>
      <c r="B2257" s="4" t="s">
        <v>1703</v>
      </c>
    </row>
    <row r="2258" spans="1:2" x14ac:dyDescent="0.25">
      <c r="A2258" s="4" t="s">
        <v>2291</v>
      </c>
      <c r="B2258" s="4" t="s">
        <v>1703</v>
      </c>
    </row>
    <row r="2259" spans="1:2" x14ac:dyDescent="0.25">
      <c r="A2259" s="4" t="s">
        <v>2292</v>
      </c>
      <c r="B2259" s="4" t="s">
        <v>1703</v>
      </c>
    </row>
    <row r="2260" spans="1:2" x14ac:dyDescent="0.25">
      <c r="A2260" s="4" t="s">
        <v>2293</v>
      </c>
      <c r="B2260" s="4" t="s">
        <v>1703</v>
      </c>
    </row>
    <row r="2261" spans="1:2" x14ac:dyDescent="0.25">
      <c r="A2261" s="4" t="s">
        <v>2294</v>
      </c>
      <c r="B2261" s="4" t="s">
        <v>1703</v>
      </c>
    </row>
    <row r="2262" spans="1:2" x14ac:dyDescent="0.25">
      <c r="A2262" s="4" t="s">
        <v>2295</v>
      </c>
      <c r="B2262" s="4" t="s">
        <v>1703</v>
      </c>
    </row>
    <row r="2263" spans="1:2" x14ac:dyDescent="0.25">
      <c r="A2263" s="4" t="s">
        <v>2296</v>
      </c>
      <c r="B2263" s="4" t="s">
        <v>1703</v>
      </c>
    </row>
    <row r="2264" spans="1:2" x14ac:dyDescent="0.25">
      <c r="A2264" s="4" t="s">
        <v>2297</v>
      </c>
      <c r="B2264" s="4" t="s">
        <v>1703</v>
      </c>
    </row>
    <row r="2265" spans="1:2" x14ac:dyDescent="0.25">
      <c r="A2265" s="4" t="s">
        <v>2298</v>
      </c>
      <c r="B2265" s="4" t="s">
        <v>1703</v>
      </c>
    </row>
    <row r="2266" spans="1:2" x14ac:dyDescent="0.25">
      <c r="A2266" s="4" t="s">
        <v>2299</v>
      </c>
      <c r="B2266" s="4" t="s">
        <v>1703</v>
      </c>
    </row>
    <row r="2267" spans="1:2" x14ac:dyDescent="0.25">
      <c r="A2267" s="4" t="s">
        <v>2300</v>
      </c>
      <c r="B2267" s="4" t="s">
        <v>1703</v>
      </c>
    </row>
    <row r="2268" spans="1:2" x14ac:dyDescent="0.25">
      <c r="A2268" s="4" t="s">
        <v>2301</v>
      </c>
      <c r="B2268" s="4" t="s">
        <v>1703</v>
      </c>
    </row>
    <row r="2269" spans="1:2" x14ac:dyDescent="0.25">
      <c r="A2269" s="4" t="s">
        <v>2302</v>
      </c>
      <c r="B2269" s="4" t="s">
        <v>1703</v>
      </c>
    </row>
    <row r="2270" spans="1:2" x14ac:dyDescent="0.25">
      <c r="A2270" s="4" t="s">
        <v>2303</v>
      </c>
      <c r="B2270" s="4" t="s">
        <v>1703</v>
      </c>
    </row>
    <row r="2271" spans="1:2" x14ac:dyDescent="0.25">
      <c r="A2271" s="4" t="s">
        <v>2304</v>
      </c>
      <c r="B2271" s="4" t="s">
        <v>1703</v>
      </c>
    </row>
    <row r="2272" spans="1:2" x14ac:dyDescent="0.25">
      <c r="A2272" s="4" t="s">
        <v>2305</v>
      </c>
      <c r="B2272" s="4" t="s">
        <v>1703</v>
      </c>
    </row>
    <row r="2273" spans="1:2" x14ac:dyDescent="0.25">
      <c r="A2273" s="4" t="s">
        <v>2306</v>
      </c>
      <c r="B2273" s="4" t="s">
        <v>1703</v>
      </c>
    </row>
    <row r="2274" spans="1:2" x14ac:dyDescent="0.25">
      <c r="A2274" s="4" t="s">
        <v>2307</v>
      </c>
      <c r="B2274" s="4" t="s">
        <v>1703</v>
      </c>
    </row>
    <row r="2275" spans="1:2" x14ac:dyDescent="0.25">
      <c r="A2275" s="4" t="s">
        <v>2308</v>
      </c>
      <c r="B2275" s="4" t="s">
        <v>1703</v>
      </c>
    </row>
    <row r="2276" spans="1:2" x14ac:dyDescent="0.25">
      <c r="A2276" s="4" t="s">
        <v>2309</v>
      </c>
      <c r="B2276" s="4" t="s">
        <v>1703</v>
      </c>
    </row>
    <row r="2277" spans="1:2" x14ac:dyDescent="0.25">
      <c r="A2277" s="4" t="s">
        <v>2310</v>
      </c>
      <c r="B2277" s="4" t="s">
        <v>1703</v>
      </c>
    </row>
    <row r="2278" spans="1:2" x14ac:dyDescent="0.25">
      <c r="A2278" s="4" t="s">
        <v>2311</v>
      </c>
      <c r="B2278" s="4" t="s">
        <v>1703</v>
      </c>
    </row>
    <row r="2279" spans="1:2" x14ac:dyDescent="0.25">
      <c r="A2279" s="4" t="s">
        <v>2312</v>
      </c>
      <c r="B2279" s="4" t="s">
        <v>1703</v>
      </c>
    </row>
    <row r="2280" spans="1:2" x14ac:dyDescent="0.25">
      <c r="A2280" s="4" t="s">
        <v>2313</v>
      </c>
      <c r="B2280" s="4" t="s">
        <v>1703</v>
      </c>
    </row>
    <row r="2281" spans="1:2" x14ac:dyDescent="0.25">
      <c r="A2281" s="4" t="s">
        <v>2314</v>
      </c>
      <c r="B2281" s="4" t="s">
        <v>1703</v>
      </c>
    </row>
    <row r="2282" spans="1:2" x14ac:dyDescent="0.25">
      <c r="A2282" s="4" t="s">
        <v>2315</v>
      </c>
      <c r="B2282" s="4" t="s">
        <v>1703</v>
      </c>
    </row>
    <row r="2283" spans="1:2" x14ac:dyDescent="0.25">
      <c r="A2283" s="4" t="s">
        <v>2316</v>
      </c>
      <c r="B2283" s="4" t="s">
        <v>1703</v>
      </c>
    </row>
    <row r="2284" spans="1:2" x14ac:dyDescent="0.25">
      <c r="A2284" s="4" t="s">
        <v>2317</v>
      </c>
      <c r="B2284" s="4" t="s">
        <v>1703</v>
      </c>
    </row>
    <row r="2285" spans="1:2" x14ac:dyDescent="0.25">
      <c r="A2285" s="4" t="s">
        <v>2318</v>
      </c>
      <c r="B2285" s="4" t="s">
        <v>1703</v>
      </c>
    </row>
    <row r="2286" spans="1:2" x14ac:dyDescent="0.25">
      <c r="A2286" s="4" t="s">
        <v>2319</v>
      </c>
      <c r="B2286" s="4" t="s">
        <v>1703</v>
      </c>
    </row>
    <row r="2287" spans="1:2" x14ac:dyDescent="0.25">
      <c r="A2287" s="4" t="s">
        <v>2320</v>
      </c>
      <c r="B2287" s="4" t="s">
        <v>1703</v>
      </c>
    </row>
    <row r="2288" spans="1:2" x14ac:dyDescent="0.25">
      <c r="A2288" s="4" t="s">
        <v>2321</v>
      </c>
      <c r="B2288" s="4" t="s">
        <v>1703</v>
      </c>
    </row>
    <row r="2289" spans="1:2" x14ac:dyDescent="0.25">
      <c r="A2289" s="4" t="s">
        <v>2322</v>
      </c>
      <c r="B2289" s="4" t="s">
        <v>1703</v>
      </c>
    </row>
    <row r="2290" spans="1:2" x14ac:dyDescent="0.25">
      <c r="A2290" s="4" t="s">
        <v>2323</v>
      </c>
      <c r="B2290" s="4" t="s">
        <v>1703</v>
      </c>
    </row>
    <row r="2291" spans="1:2" x14ac:dyDescent="0.25">
      <c r="A2291" s="4" t="s">
        <v>2324</v>
      </c>
      <c r="B2291" s="4" t="s">
        <v>1703</v>
      </c>
    </row>
    <row r="2292" spans="1:2" x14ac:dyDescent="0.25">
      <c r="A2292" s="4" t="s">
        <v>2325</v>
      </c>
      <c r="B2292" s="4" t="s">
        <v>1703</v>
      </c>
    </row>
    <row r="2293" spans="1:2" x14ac:dyDescent="0.25">
      <c r="A2293" s="4" t="s">
        <v>2326</v>
      </c>
      <c r="B2293" s="4" t="s">
        <v>1703</v>
      </c>
    </row>
    <row r="2294" spans="1:2" x14ac:dyDescent="0.25">
      <c r="A2294" s="4" t="s">
        <v>2327</v>
      </c>
      <c r="B2294" s="4" t="s">
        <v>1703</v>
      </c>
    </row>
    <row r="2295" spans="1:2" x14ac:dyDescent="0.25">
      <c r="A2295" s="4" t="s">
        <v>2328</v>
      </c>
      <c r="B2295" s="4" t="s">
        <v>1703</v>
      </c>
    </row>
    <row r="2296" spans="1:2" x14ac:dyDescent="0.25">
      <c r="A2296" s="4" t="s">
        <v>2329</v>
      </c>
      <c r="B2296" s="4" t="s">
        <v>1703</v>
      </c>
    </row>
    <row r="2297" spans="1:2" x14ac:dyDescent="0.25">
      <c r="A2297" s="4" t="s">
        <v>2330</v>
      </c>
      <c r="B2297" s="4" t="s">
        <v>1703</v>
      </c>
    </row>
    <row r="2298" spans="1:2" x14ac:dyDescent="0.25">
      <c r="A2298" s="4" t="s">
        <v>2331</v>
      </c>
      <c r="B2298" s="4" t="s">
        <v>1703</v>
      </c>
    </row>
    <row r="2299" spans="1:2" x14ac:dyDescent="0.25">
      <c r="A2299" s="4" t="s">
        <v>2332</v>
      </c>
      <c r="B2299" s="4" t="s">
        <v>1703</v>
      </c>
    </row>
    <row r="2300" spans="1:2" x14ac:dyDescent="0.25">
      <c r="A2300" s="4" t="s">
        <v>2333</v>
      </c>
      <c r="B2300" s="4" t="s">
        <v>1703</v>
      </c>
    </row>
    <row r="2301" spans="1:2" x14ac:dyDescent="0.25">
      <c r="A2301" s="4" t="s">
        <v>2334</v>
      </c>
      <c r="B2301" s="4" t="s">
        <v>1703</v>
      </c>
    </row>
    <row r="2302" spans="1:2" x14ac:dyDescent="0.25">
      <c r="A2302" s="4" t="s">
        <v>2335</v>
      </c>
      <c r="B2302" s="4" t="s">
        <v>1703</v>
      </c>
    </row>
    <row r="2303" spans="1:2" x14ac:dyDescent="0.25">
      <c r="A2303" s="4" t="s">
        <v>2336</v>
      </c>
      <c r="B2303" s="4" t="s">
        <v>1703</v>
      </c>
    </row>
    <row r="2304" spans="1:2" x14ac:dyDescent="0.25">
      <c r="A2304" s="4" t="s">
        <v>2337</v>
      </c>
      <c r="B2304" s="4" t="s">
        <v>1703</v>
      </c>
    </row>
    <row r="2305" spans="1:2" x14ac:dyDescent="0.25">
      <c r="A2305" s="4" t="s">
        <v>2338</v>
      </c>
      <c r="B2305" s="4" t="s">
        <v>1703</v>
      </c>
    </row>
    <row r="2306" spans="1:2" x14ac:dyDescent="0.25">
      <c r="A2306" s="4" t="s">
        <v>2339</v>
      </c>
      <c r="B2306" s="4" t="s">
        <v>1703</v>
      </c>
    </row>
    <row r="2307" spans="1:2" x14ac:dyDescent="0.25">
      <c r="A2307" s="4" t="s">
        <v>2340</v>
      </c>
      <c r="B2307" s="4" t="s">
        <v>1703</v>
      </c>
    </row>
    <row r="2308" spans="1:2" x14ac:dyDescent="0.25">
      <c r="A2308" s="4" t="s">
        <v>2341</v>
      </c>
      <c r="B2308" s="4" t="s">
        <v>1703</v>
      </c>
    </row>
    <row r="2309" spans="1:2" x14ac:dyDescent="0.25">
      <c r="A2309" s="4" t="s">
        <v>2342</v>
      </c>
      <c r="B2309" s="4" t="s">
        <v>1701</v>
      </c>
    </row>
    <row r="2310" spans="1:2" x14ac:dyDescent="0.25">
      <c r="A2310" s="4" t="s">
        <v>2343</v>
      </c>
      <c r="B2310" s="4" t="s">
        <v>1708</v>
      </c>
    </row>
    <row r="2311" spans="1:2" x14ac:dyDescent="0.25">
      <c r="A2311" s="4" t="s">
        <v>2344</v>
      </c>
      <c r="B2311" s="4" t="s">
        <v>1701</v>
      </c>
    </row>
    <row r="2312" spans="1:2" x14ac:dyDescent="0.25">
      <c r="A2312" s="4" t="s">
        <v>2345</v>
      </c>
      <c r="B2312" s="4" t="s">
        <v>1701</v>
      </c>
    </row>
    <row r="2313" spans="1:2" x14ac:dyDescent="0.25">
      <c r="A2313" s="4" t="s">
        <v>2346</v>
      </c>
      <c r="B2313" s="4" t="s">
        <v>1701</v>
      </c>
    </row>
    <row r="2314" spans="1:2" x14ac:dyDescent="0.25">
      <c r="A2314" s="4" t="s">
        <v>2347</v>
      </c>
      <c r="B2314" s="4" t="s">
        <v>1701</v>
      </c>
    </row>
    <row r="2315" spans="1:2" x14ac:dyDescent="0.25">
      <c r="A2315" s="4" t="s">
        <v>2348</v>
      </c>
      <c r="B2315" s="4" t="s">
        <v>1701</v>
      </c>
    </row>
    <row r="2316" spans="1:2" x14ac:dyDescent="0.25">
      <c r="A2316" s="4" t="s">
        <v>2349</v>
      </c>
      <c r="B2316" s="4" t="s">
        <v>1701</v>
      </c>
    </row>
    <row r="2317" spans="1:2" x14ac:dyDescent="0.25">
      <c r="A2317" s="4" t="s">
        <v>2350</v>
      </c>
      <c r="B2317" s="4" t="s">
        <v>1701</v>
      </c>
    </row>
    <row r="2318" spans="1:2" x14ac:dyDescent="0.25">
      <c r="A2318" s="4" t="s">
        <v>2351</v>
      </c>
      <c r="B2318" s="4" t="s">
        <v>1701</v>
      </c>
    </row>
    <row r="2319" spans="1:2" x14ac:dyDescent="0.25">
      <c r="A2319" s="4" t="s">
        <v>2352</v>
      </c>
      <c r="B2319" s="4" t="s">
        <v>1701</v>
      </c>
    </row>
    <row r="2320" spans="1:2" x14ac:dyDescent="0.25">
      <c r="A2320" s="4" t="s">
        <v>2353</v>
      </c>
      <c r="B2320" s="4" t="s">
        <v>1701</v>
      </c>
    </row>
    <row r="2321" spans="1:2" x14ac:dyDescent="0.25">
      <c r="A2321" s="4" t="s">
        <v>2354</v>
      </c>
      <c r="B2321" s="4" t="s">
        <v>1701</v>
      </c>
    </row>
    <row r="2322" spans="1:2" x14ac:dyDescent="0.25">
      <c r="A2322" s="4" t="s">
        <v>2355</v>
      </c>
      <c r="B2322" s="4" t="s">
        <v>1701</v>
      </c>
    </row>
    <row r="2323" spans="1:2" x14ac:dyDescent="0.25">
      <c r="A2323" s="4" t="s">
        <v>2356</v>
      </c>
      <c r="B2323" s="4" t="s">
        <v>1701</v>
      </c>
    </row>
    <row r="2324" spans="1:2" x14ac:dyDescent="0.25">
      <c r="A2324" s="4" t="s">
        <v>2357</v>
      </c>
      <c r="B2324" s="4" t="s">
        <v>1701</v>
      </c>
    </row>
    <row r="2325" spans="1:2" x14ac:dyDescent="0.25">
      <c r="A2325" s="4" t="s">
        <v>2358</v>
      </c>
      <c r="B2325" s="4" t="s">
        <v>1701</v>
      </c>
    </row>
    <row r="2326" spans="1:2" x14ac:dyDescent="0.25">
      <c r="A2326" s="4" t="s">
        <v>2359</v>
      </c>
      <c r="B2326" s="4" t="s">
        <v>1701</v>
      </c>
    </row>
    <row r="2327" spans="1:2" x14ac:dyDescent="0.25">
      <c r="A2327" s="4" t="s">
        <v>2360</v>
      </c>
      <c r="B2327" s="4" t="s">
        <v>1701</v>
      </c>
    </row>
    <row r="2328" spans="1:2" x14ac:dyDescent="0.25">
      <c r="A2328" s="4" t="s">
        <v>2361</v>
      </c>
      <c r="B2328" s="4" t="s">
        <v>1701</v>
      </c>
    </row>
    <row r="2329" spans="1:2" x14ac:dyDescent="0.25">
      <c r="A2329" s="4" t="s">
        <v>2362</v>
      </c>
      <c r="B2329" s="4" t="s">
        <v>1701</v>
      </c>
    </row>
    <row r="2330" spans="1:2" x14ac:dyDescent="0.25">
      <c r="A2330" s="4" t="s">
        <v>2363</v>
      </c>
      <c r="B2330" s="4" t="s">
        <v>1701</v>
      </c>
    </row>
    <row r="2331" spans="1:2" x14ac:dyDescent="0.25">
      <c r="A2331" s="4" t="s">
        <v>2364</v>
      </c>
      <c r="B2331" s="4" t="s">
        <v>1701</v>
      </c>
    </row>
    <row r="2332" spans="1:2" x14ac:dyDescent="0.25">
      <c r="A2332" s="4" t="s">
        <v>2365</v>
      </c>
      <c r="B2332" s="4" t="s">
        <v>1701</v>
      </c>
    </row>
    <row r="2333" spans="1:2" x14ac:dyDescent="0.25">
      <c r="A2333" s="4" t="s">
        <v>2366</v>
      </c>
      <c r="B2333" s="4" t="s">
        <v>1701</v>
      </c>
    </row>
    <row r="2334" spans="1:2" x14ac:dyDescent="0.25">
      <c r="A2334" s="4" t="s">
        <v>2367</v>
      </c>
      <c r="B2334" s="4" t="s">
        <v>1701</v>
      </c>
    </row>
    <row r="2335" spans="1:2" x14ac:dyDescent="0.25">
      <c r="A2335" s="4" t="s">
        <v>2368</v>
      </c>
      <c r="B2335" s="4" t="s">
        <v>1701</v>
      </c>
    </row>
    <row r="2336" spans="1:2" x14ac:dyDescent="0.25">
      <c r="A2336" s="4" t="s">
        <v>2369</v>
      </c>
      <c r="B2336" s="4" t="s">
        <v>1701</v>
      </c>
    </row>
    <row r="2337" spans="1:2" x14ac:dyDescent="0.25">
      <c r="A2337" s="4" t="s">
        <v>2370</v>
      </c>
      <c r="B2337" s="4" t="s">
        <v>1703</v>
      </c>
    </row>
    <row r="2338" spans="1:2" x14ac:dyDescent="0.25">
      <c r="A2338" s="4" t="s">
        <v>2371</v>
      </c>
      <c r="B2338" s="4" t="s">
        <v>1703</v>
      </c>
    </row>
    <row r="2339" spans="1:2" x14ac:dyDescent="0.25">
      <c r="A2339" s="4" t="s">
        <v>2372</v>
      </c>
      <c r="B2339" s="4" t="s">
        <v>1703</v>
      </c>
    </row>
    <row r="2340" spans="1:2" x14ac:dyDescent="0.25">
      <c r="A2340" s="4" t="s">
        <v>2373</v>
      </c>
      <c r="B2340" s="4" t="s">
        <v>1703</v>
      </c>
    </row>
    <row r="2341" spans="1:2" x14ac:dyDescent="0.25">
      <c r="A2341" s="4" t="s">
        <v>2374</v>
      </c>
      <c r="B2341" s="4" t="s">
        <v>1703</v>
      </c>
    </row>
    <row r="2342" spans="1:2" x14ac:dyDescent="0.25">
      <c r="A2342" s="4" t="s">
        <v>2375</v>
      </c>
      <c r="B2342" s="4" t="s">
        <v>1701</v>
      </c>
    </row>
    <row r="2343" spans="1:2" x14ac:dyDescent="0.25">
      <c r="A2343" s="4" t="s">
        <v>2376</v>
      </c>
      <c r="B2343" s="4" t="s">
        <v>1701</v>
      </c>
    </row>
    <row r="2344" spans="1:2" x14ac:dyDescent="0.25">
      <c r="A2344" s="4" t="s">
        <v>2377</v>
      </c>
      <c r="B2344" s="4" t="s">
        <v>1701</v>
      </c>
    </row>
    <row r="2345" spans="1:2" x14ac:dyDescent="0.25">
      <c r="A2345" s="4" t="s">
        <v>2378</v>
      </c>
      <c r="B2345" s="4" t="s">
        <v>1701</v>
      </c>
    </row>
    <row r="2346" spans="1:2" x14ac:dyDescent="0.25">
      <c r="A2346" s="4" t="s">
        <v>2379</v>
      </c>
      <c r="B2346" s="4" t="s">
        <v>1701</v>
      </c>
    </row>
    <row r="2347" spans="1:2" x14ac:dyDescent="0.25">
      <c r="A2347" s="4" t="s">
        <v>2380</v>
      </c>
      <c r="B2347" s="4" t="s">
        <v>1701</v>
      </c>
    </row>
    <row r="2348" spans="1:2" x14ac:dyDescent="0.25">
      <c r="A2348" s="4" t="s">
        <v>2381</v>
      </c>
      <c r="B2348" s="4" t="s">
        <v>1701</v>
      </c>
    </row>
    <row r="2349" spans="1:2" x14ac:dyDescent="0.25">
      <c r="A2349" s="4" t="s">
        <v>2382</v>
      </c>
      <c r="B2349" s="4" t="s">
        <v>1701</v>
      </c>
    </row>
    <row r="2350" spans="1:2" x14ac:dyDescent="0.25">
      <c r="A2350" s="4" t="s">
        <v>2383</v>
      </c>
      <c r="B2350" s="4" t="s">
        <v>1701</v>
      </c>
    </row>
    <row r="2351" spans="1:2" x14ac:dyDescent="0.25">
      <c r="A2351" s="4" t="s">
        <v>2384</v>
      </c>
      <c r="B2351" s="4" t="s">
        <v>1701</v>
      </c>
    </row>
    <row r="2352" spans="1:2" x14ac:dyDescent="0.25">
      <c r="A2352" s="4" t="s">
        <v>2385</v>
      </c>
      <c r="B2352" s="4" t="s">
        <v>1701</v>
      </c>
    </row>
    <row r="2353" spans="1:2" x14ac:dyDescent="0.25">
      <c r="A2353" s="4" t="s">
        <v>2386</v>
      </c>
      <c r="B2353" s="4" t="s">
        <v>1701</v>
      </c>
    </row>
    <row r="2354" spans="1:2" x14ac:dyDescent="0.25">
      <c r="A2354" s="4" t="s">
        <v>2387</v>
      </c>
      <c r="B2354" s="4" t="s">
        <v>1701</v>
      </c>
    </row>
    <row r="2355" spans="1:2" x14ac:dyDescent="0.25">
      <c r="A2355" s="4" t="s">
        <v>2388</v>
      </c>
      <c r="B2355" s="4" t="s">
        <v>1701</v>
      </c>
    </row>
    <row r="2356" spans="1:2" x14ac:dyDescent="0.25">
      <c r="A2356" s="4" t="s">
        <v>2389</v>
      </c>
      <c r="B2356" s="4" t="s">
        <v>1701</v>
      </c>
    </row>
    <row r="2357" spans="1:2" x14ac:dyDescent="0.25">
      <c r="A2357" s="4" t="s">
        <v>2390</v>
      </c>
      <c r="B2357" s="4" t="s">
        <v>1701</v>
      </c>
    </row>
    <row r="2358" spans="1:2" x14ac:dyDescent="0.25">
      <c r="A2358" s="4" t="s">
        <v>2391</v>
      </c>
      <c r="B2358" s="4" t="s">
        <v>1703</v>
      </c>
    </row>
    <row r="2359" spans="1:2" x14ac:dyDescent="0.25">
      <c r="A2359" s="4" t="s">
        <v>2392</v>
      </c>
      <c r="B2359" s="4" t="s">
        <v>1703</v>
      </c>
    </row>
    <row r="2360" spans="1:2" x14ac:dyDescent="0.25">
      <c r="A2360" s="4" t="s">
        <v>2393</v>
      </c>
      <c r="B2360" s="4" t="s">
        <v>1703</v>
      </c>
    </row>
    <row r="2361" spans="1:2" x14ac:dyDescent="0.25">
      <c r="A2361" s="4" t="s">
        <v>2394</v>
      </c>
      <c r="B2361" s="4" t="s">
        <v>1703</v>
      </c>
    </row>
    <row r="2362" spans="1:2" x14ac:dyDescent="0.25">
      <c r="A2362" s="4" t="s">
        <v>2395</v>
      </c>
      <c r="B2362" s="4" t="s">
        <v>1700</v>
      </c>
    </row>
    <row r="2363" spans="1:2" x14ac:dyDescent="0.25">
      <c r="A2363" s="4" t="s">
        <v>2396</v>
      </c>
      <c r="B2363" s="4" t="s">
        <v>1700</v>
      </c>
    </row>
    <row r="2364" spans="1:2" x14ac:dyDescent="0.25">
      <c r="A2364" s="4" t="s">
        <v>2397</v>
      </c>
      <c r="B2364" s="4" t="s">
        <v>1700</v>
      </c>
    </row>
    <row r="2365" spans="1:2" x14ac:dyDescent="0.25">
      <c r="A2365" s="4" t="s">
        <v>2398</v>
      </c>
      <c r="B2365" s="4" t="s">
        <v>1700</v>
      </c>
    </row>
    <row r="2366" spans="1:2" x14ac:dyDescent="0.25">
      <c r="A2366" s="4" t="s">
        <v>2399</v>
      </c>
      <c r="B2366" s="4" t="s">
        <v>1700</v>
      </c>
    </row>
    <row r="2367" spans="1:2" x14ac:dyDescent="0.25">
      <c r="A2367" s="4" t="s">
        <v>2400</v>
      </c>
      <c r="B2367" s="4" t="s">
        <v>1700</v>
      </c>
    </row>
    <row r="2368" spans="1:2" x14ac:dyDescent="0.25">
      <c r="A2368" s="4" t="s">
        <v>2401</v>
      </c>
      <c r="B2368" s="4" t="s">
        <v>1700</v>
      </c>
    </row>
    <row r="2369" spans="1:2" x14ac:dyDescent="0.25">
      <c r="A2369" s="4" t="s">
        <v>2402</v>
      </c>
      <c r="B2369" s="4" t="s">
        <v>1703</v>
      </c>
    </row>
    <row r="2370" spans="1:2" x14ac:dyDescent="0.25">
      <c r="A2370" s="4" t="s">
        <v>2403</v>
      </c>
      <c r="B2370" s="4" t="s">
        <v>1703</v>
      </c>
    </row>
    <row r="2371" spans="1:2" x14ac:dyDescent="0.25">
      <c r="A2371" s="4" t="s">
        <v>2404</v>
      </c>
      <c r="B2371" s="4" t="s">
        <v>1703</v>
      </c>
    </row>
    <row r="2372" spans="1:2" x14ac:dyDescent="0.25">
      <c r="A2372" s="4" t="s">
        <v>2405</v>
      </c>
      <c r="B2372" s="4" t="s">
        <v>1703</v>
      </c>
    </row>
    <row r="2373" spans="1:2" x14ac:dyDescent="0.25">
      <c r="A2373" s="4" t="s">
        <v>2406</v>
      </c>
      <c r="B2373" s="4" t="s">
        <v>1703</v>
      </c>
    </row>
    <row r="2374" spans="1:2" x14ac:dyDescent="0.25">
      <c r="A2374" s="4" t="s">
        <v>2407</v>
      </c>
      <c r="B2374" s="4" t="s">
        <v>1703</v>
      </c>
    </row>
    <row r="2375" spans="1:2" x14ac:dyDescent="0.25">
      <c r="A2375" s="4" t="s">
        <v>2408</v>
      </c>
      <c r="B2375" s="4" t="s">
        <v>1703</v>
      </c>
    </row>
    <row r="2376" spans="1:2" x14ac:dyDescent="0.25">
      <c r="A2376" s="4" t="s">
        <v>2409</v>
      </c>
      <c r="B2376" s="4" t="s">
        <v>1703</v>
      </c>
    </row>
    <row r="2377" spans="1:2" x14ac:dyDescent="0.25">
      <c r="A2377" s="4" t="s">
        <v>2410</v>
      </c>
      <c r="B2377" s="4" t="s">
        <v>1703</v>
      </c>
    </row>
    <row r="2378" spans="1:2" x14ac:dyDescent="0.25">
      <c r="A2378" s="4" t="s">
        <v>2411</v>
      </c>
      <c r="B2378" s="4" t="s">
        <v>1703</v>
      </c>
    </row>
    <row r="2379" spans="1:2" x14ac:dyDescent="0.25">
      <c r="A2379" s="4" t="s">
        <v>2412</v>
      </c>
      <c r="B2379" s="4" t="s">
        <v>1703</v>
      </c>
    </row>
    <row r="2380" spans="1:2" x14ac:dyDescent="0.25">
      <c r="A2380" s="4" t="s">
        <v>2413</v>
      </c>
      <c r="B2380" s="4" t="s">
        <v>1703</v>
      </c>
    </row>
    <row r="2381" spans="1:2" x14ac:dyDescent="0.25">
      <c r="A2381" s="4" t="s">
        <v>2414</v>
      </c>
      <c r="B2381" s="4" t="s">
        <v>1703</v>
      </c>
    </row>
    <row r="2382" spans="1:2" x14ac:dyDescent="0.25">
      <c r="A2382" s="4" t="s">
        <v>2415</v>
      </c>
      <c r="B2382" s="4" t="s">
        <v>1703</v>
      </c>
    </row>
    <row r="2383" spans="1:2" x14ac:dyDescent="0.25">
      <c r="A2383" s="4" t="s">
        <v>2416</v>
      </c>
      <c r="B2383" s="4" t="s">
        <v>1703</v>
      </c>
    </row>
    <row r="2384" spans="1:2" x14ac:dyDescent="0.25">
      <c r="A2384" s="4" t="s">
        <v>2417</v>
      </c>
      <c r="B2384" s="4" t="s">
        <v>1703</v>
      </c>
    </row>
    <row r="2385" spans="1:2" x14ac:dyDescent="0.25">
      <c r="A2385" s="4" t="s">
        <v>2418</v>
      </c>
      <c r="B2385" s="4" t="s">
        <v>1703</v>
      </c>
    </row>
    <row r="2386" spans="1:2" x14ac:dyDescent="0.25">
      <c r="A2386" s="4" t="s">
        <v>2419</v>
      </c>
      <c r="B2386" s="4" t="s">
        <v>1703</v>
      </c>
    </row>
    <row r="2387" spans="1:2" x14ac:dyDescent="0.25">
      <c r="A2387" s="4" t="s">
        <v>2420</v>
      </c>
      <c r="B2387" s="4" t="s">
        <v>1703</v>
      </c>
    </row>
    <row r="2388" spans="1:2" x14ac:dyDescent="0.25">
      <c r="A2388" s="4" t="s">
        <v>2421</v>
      </c>
      <c r="B2388" s="4" t="s">
        <v>1703</v>
      </c>
    </row>
    <row r="2389" spans="1:2" x14ac:dyDescent="0.25">
      <c r="A2389" s="4" t="s">
        <v>2422</v>
      </c>
      <c r="B2389" s="4" t="s">
        <v>1703</v>
      </c>
    </row>
    <row r="2390" spans="1:2" x14ac:dyDescent="0.25">
      <c r="A2390" s="4" t="s">
        <v>2423</v>
      </c>
      <c r="B2390" s="4" t="s">
        <v>1703</v>
      </c>
    </row>
    <row r="2391" spans="1:2" x14ac:dyDescent="0.25">
      <c r="A2391" s="4" t="s">
        <v>2424</v>
      </c>
      <c r="B2391" s="4" t="s">
        <v>1703</v>
      </c>
    </row>
    <row r="2392" spans="1:2" x14ac:dyDescent="0.25">
      <c r="A2392" s="4" t="s">
        <v>2425</v>
      </c>
      <c r="B2392" s="4" t="s">
        <v>1703</v>
      </c>
    </row>
    <row r="2393" spans="1:2" x14ac:dyDescent="0.25">
      <c r="A2393" s="4" t="s">
        <v>2426</v>
      </c>
      <c r="B2393" s="4" t="s">
        <v>1703</v>
      </c>
    </row>
    <row r="2394" spans="1:2" x14ac:dyDescent="0.25">
      <c r="A2394" s="4" t="s">
        <v>2427</v>
      </c>
      <c r="B2394" s="4" t="s">
        <v>1703</v>
      </c>
    </row>
    <row r="2395" spans="1:2" x14ac:dyDescent="0.25">
      <c r="A2395" s="4" t="s">
        <v>2428</v>
      </c>
      <c r="B2395" s="4" t="s">
        <v>1703</v>
      </c>
    </row>
    <row r="2396" spans="1:2" x14ac:dyDescent="0.25">
      <c r="A2396" s="4" t="s">
        <v>2429</v>
      </c>
      <c r="B2396" s="4" t="s">
        <v>1703</v>
      </c>
    </row>
    <row r="2397" spans="1:2" x14ac:dyDescent="0.25">
      <c r="A2397" s="4" t="s">
        <v>2430</v>
      </c>
      <c r="B2397" s="4" t="s">
        <v>1703</v>
      </c>
    </row>
    <row r="2398" spans="1:2" x14ac:dyDescent="0.25">
      <c r="A2398" s="4" t="s">
        <v>2431</v>
      </c>
      <c r="B2398" s="4" t="s">
        <v>1703</v>
      </c>
    </row>
    <row r="2399" spans="1:2" x14ac:dyDescent="0.25">
      <c r="A2399" s="4" t="s">
        <v>2432</v>
      </c>
      <c r="B2399" s="4" t="s">
        <v>1703</v>
      </c>
    </row>
    <row r="2400" spans="1:2" x14ac:dyDescent="0.25">
      <c r="A2400" s="4" t="s">
        <v>2433</v>
      </c>
      <c r="B2400" s="4" t="s">
        <v>1703</v>
      </c>
    </row>
    <row r="2401" spans="1:2" x14ac:dyDescent="0.25">
      <c r="A2401" s="4" t="s">
        <v>2434</v>
      </c>
      <c r="B2401" s="4" t="s">
        <v>1703</v>
      </c>
    </row>
    <row r="2402" spans="1:2" x14ac:dyDescent="0.25">
      <c r="A2402" s="4" t="s">
        <v>2435</v>
      </c>
      <c r="B2402" s="4" t="s">
        <v>1703</v>
      </c>
    </row>
    <row r="2403" spans="1:2" x14ac:dyDescent="0.25">
      <c r="A2403" s="4" t="s">
        <v>2436</v>
      </c>
      <c r="B2403" s="4" t="s">
        <v>1703</v>
      </c>
    </row>
    <row r="2404" spans="1:2" x14ac:dyDescent="0.25">
      <c r="A2404" s="4" t="s">
        <v>2437</v>
      </c>
      <c r="B2404" s="4" t="s">
        <v>1703</v>
      </c>
    </row>
    <row r="2405" spans="1:2" x14ac:dyDescent="0.25">
      <c r="A2405" s="4" t="s">
        <v>2438</v>
      </c>
      <c r="B2405" s="4" t="s">
        <v>1703</v>
      </c>
    </row>
    <row r="2406" spans="1:2" x14ac:dyDescent="0.25">
      <c r="A2406" s="4" t="s">
        <v>2439</v>
      </c>
      <c r="B2406" s="4" t="s">
        <v>1703</v>
      </c>
    </row>
    <row r="2407" spans="1:2" x14ac:dyDescent="0.25">
      <c r="A2407" s="4" t="s">
        <v>2440</v>
      </c>
      <c r="B2407" s="4" t="s">
        <v>1703</v>
      </c>
    </row>
    <row r="2408" spans="1:2" x14ac:dyDescent="0.25">
      <c r="A2408" s="4" t="s">
        <v>2441</v>
      </c>
      <c r="B2408" s="4" t="s">
        <v>1703</v>
      </c>
    </row>
    <row r="2409" spans="1:2" x14ac:dyDescent="0.25">
      <c r="A2409" s="4" t="s">
        <v>2442</v>
      </c>
      <c r="B2409" s="4" t="s">
        <v>1703</v>
      </c>
    </row>
    <row r="2410" spans="1:2" x14ac:dyDescent="0.25">
      <c r="A2410" s="4" t="s">
        <v>2443</v>
      </c>
      <c r="B2410" s="4" t="s">
        <v>1703</v>
      </c>
    </row>
    <row r="2411" spans="1:2" x14ac:dyDescent="0.25">
      <c r="A2411" s="4" t="s">
        <v>2444</v>
      </c>
      <c r="B2411" s="4" t="s">
        <v>1703</v>
      </c>
    </row>
    <row r="2412" spans="1:2" x14ac:dyDescent="0.25">
      <c r="A2412" s="4" t="s">
        <v>2445</v>
      </c>
      <c r="B2412" s="4" t="s">
        <v>1703</v>
      </c>
    </row>
    <row r="2413" spans="1:2" x14ac:dyDescent="0.25">
      <c r="A2413" s="4" t="s">
        <v>2446</v>
      </c>
      <c r="B2413" s="4" t="s">
        <v>1703</v>
      </c>
    </row>
    <row r="2414" spans="1:2" x14ac:dyDescent="0.25">
      <c r="A2414" s="4" t="s">
        <v>2447</v>
      </c>
      <c r="B2414" s="4" t="s">
        <v>1703</v>
      </c>
    </row>
    <row r="2415" spans="1:2" x14ac:dyDescent="0.25">
      <c r="A2415" s="4" t="s">
        <v>2448</v>
      </c>
      <c r="B2415" s="4" t="s">
        <v>1703</v>
      </c>
    </row>
    <row r="2416" spans="1:2" x14ac:dyDescent="0.25">
      <c r="A2416" s="4" t="s">
        <v>2449</v>
      </c>
      <c r="B2416" s="4" t="s">
        <v>1703</v>
      </c>
    </row>
    <row r="2417" spans="1:2" x14ac:dyDescent="0.25">
      <c r="A2417" s="4" t="s">
        <v>2450</v>
      </c>
      <c r="B2417" s="4" t="s">
        <v>1703</v>
      </c>
    </row>
    <row r="2418" spans="1:2" x14ac:dyDescent="0.25">
      <c r="A2418" s="4" t="s">
        <v>2451</v>
      </c>
      <c r="B2418" s="4" t="s">
        <v>1703</v>
      </c>
    </row>
    <row r="2419" spans="1:2" x14ac:dyDescent="0.25">
      <c r="A2419" s="4" t="s">
        <v>2452</v>
      </c>
      <c r="B2419" s="4" t="s">
        <v>1703</v>
      </c>
    </row>
    <row r="2420" spans="1:2" x14ac:dyDescent="0.25">
      <c r="A2420" s="4" t="s">
        <v>2453</v>
      </c>
      <c r="B2420" s="4" t="s">
        <v>1703</v>
      </c>
    </row>
    <row r="2421" spans="1:2" x14ac:dyDescent="0.25">
      <c r="A2421" s="4" t="s">
        <v>2454</v>
      </c>
      <c r="B2421" s="4" t="s">
        <v>1700</v>
      </c>
    </row>
    <row r="2422" spans="1:2" x14ac:dyDescent="0.25">
      <c r="A2422" s="4" t="s">
        <v>2455</v>
      </c>
      <c r="B2422" s="4" t="s">
        <v>1700</v>
      </c>
    </row>
    <row r="2423" spans="1:2" x14ac:dyDescent="0.25">
      <c r="A2423" s="4" t="s">
        <v>2456</v>
      </c>
      <c r="B2423" s="4" t="s">
        <v>1700</v>
      </c>
    </row>
    <row r="2424" spans="1:2" x14ac:dyDescent="0.25">
      <c r="A2424" s="4" t="s">
        <v>2457</v>
      </c>
      <c r="B2424" s="4" t="s">
        <v>1700</v>
      </c>
    </row>
    <row r="2425" spans="1:2" x14ac:dyDescent="0.25">
      <c r="A2425" s="4" t="s">
        <v>2458</v>
      </c>
      <c r="B2425" s="4" t="s">
        <v>1700</v>
      </c>
    </row>
    <row r="2426" spans="1:2" x14ac:dyDescent="0.25">
      <c r="A2426" s="4" t="s">
        <v>2459</v>
      </c>
      <c r="B2426" s="4" t="s">
        <v>1700</v>
      </c>
    </row>
    <row r="2427" spans="1:2" x14ac:dyDescent="0.25">
      <c r="A2427" s="4" t="s">
        <v>2460</v>
      </c>
      <c r="B2427" s="4" t="s">
        <v>1701</v>
      </c>
    </row>
    <row r="2428" spans="1:2" x14ac:dyDescent="0.25">
      <c r="A2428" s="4" t="s">
        <v>2461</v>
      </c>
      <c r="B2428" s="4" t="s">
        <v>1703</v>
      </c>
    </row>
    <row r="2429" spans="1:2" x14ac:dyDescent="0.25">
      <c r="A2429" s="4" t="s">
        <v>2462</v>
      </c>
      <c r="B2429" s="4" t="s">
        <v>1703</v>
      </c>
    </row>
    <row r="2430" spans="1:2" x14ac:dyDescent="0.25">
      <c r="A2430" s="4" t="s">
        <v>2463</v>
      </c>
      <c r="B2430" s="4" t="s">
        <v>1703</v>
      </c>
    </row>
    <row r="2431" spans="1:2" x14ac:dyDescent="0.25">
      <c r="A2431" s="4" t="s">
        <v>2464</v>
      </c>
      <c r="B2431" s="4" t="s">
        <v>1703</v>
      </c>
    </row>
    <row r="2432" spans="1:2" x14ac:dyDescent="0.25">
      <c r="A2432" s="4" t="s">
        <v>2465</v>
      </c>
      <c r="B2432" s="4" t="s">
        <v>1703</v>
      </c>
    </row>
    <row r="2433" spans="1:2" x14ac:dyDescent="0.25">
      <c r="A2433" s="4" t="s">
        <v>2466</v>
      </c>
      <c r="B2433" s="4" t="s">
        <v>1703</v>
      </c>
    </row>
    <row r="2434" spans="1:2" x14ac:dyDescent="0.25">
      <c r="A2434" s="4" t="s">
        <v>2467</v>
      </c>
      <c r="B2434" s="4" t="s">
        <v>1703</v>
      </c>
    </row>
    <row r="2435" spans="1:2" x14ac:dyDescent="0.25">
      <c r="A2435" s="4" t="s">
        <v>2468</v>
      </c>
      <c r="B2435" s="4" t="s">
        <v>1703</v>
      </c>
    </row>
    <row r="2436" spans="1:2" x14ac:dyDescent="0.25">
      <c r="A2436" s="4" t="s">
        <v>2469</v>
      </c>
      <c r="B2436" s="4" t="s">
        <v>1703</v>
      </c>
    </row>
    <row r="2437" spans="1:2" x14ac:dyDescent="0.25">
      <c r="A2437" s="4" t="s">
        <v>2470</v>
      </c>
      <c r="B2437" s="4" t="s">
        <v>1703</v>
      </c>
    </row>
    <row r="2438" spans="1:2" x14ac:dyDescent="0.25">
      <c r="A2438" s="4" t="s">
        <v>2471</v>
      </c>
      <c r="B2438" s="4" t="s">
        <v>1703</v>
      </c>
    </row>
    <row r="2439" spans="1:2" x14ac:dyDescent="0.25">
      <c r="A2439" s="4" t="s">
        <v>2472</v>
      </c>
      <c r="B2439" s="4" t="s">
        <v>1703</v>
      </c>
    </row>
    <row r="2440" spans="1:2" x14ac:dyDescent="0.25">
      <c r="A2440" s="4" t="s">
        <v>2473</v>
      </c>
      <c r="B2440" s="4" t="s">
        <v>1703</v>
      </c>
    </row>
    <row r="2441" spans="1:2" x14ac:dyDescent="0.25">
      <c r="A2441" s="4" t="s">
        <v>2474</v>
      </c>
      <c r="B2441" s="4" t="s">
        <v>1891</v>
      </c>
    </row>
    <row r="2442" spans="1:2" x14ac:dyDescent="0.25">
      <c r="A2442" s="4" t="s">
        <v>2475</v>
      </c>
      <c r="B2442" s="4" t="s">
        <v>1891</v>
      </c>
    </row>
    <row r="2443" spans="1:2" x14ac:dyDescent="0.25">
      <c r="A2443" s="4" t="s">
        <v>2476</v>
      </c>
      <c r="B2443" s="4" t="s">
        <v>1700</v>
      </c>
    </row>
    <row r="2444" spans="1:2" x14ac:dyDescent="0.25">
      <c r="A2444" s="4" t="s">
        <v>2477</v>
      </c>
      <c r="B2444" s="4" t="s">
        <v>1891</v>
      </c>
    </row>
    <row r="2445" spans="1:2" x14ac:dyDescent="0.25">
      <c r="A2445" s="4" t="s">
        <v>2478</v>
      </c>
      <c r="B2445" s="4" t="s">
        <v>1700</v>
      </c>
    </row>
    <row r="2446" spans="1:2" x14ac:dyDescent="0.25">
      <c r="A2446" s="4" t="s">
        <v>2479</v>
      </c>
      <c r="B2446" s="4" t="s">
        <v>1700</v>
      </c>
    </row>
    <row r="2447" spans="1:2" x14ac:dyDescent="0.25">
      <c r="A2447" s="4" t="s">
        <v>2480</v>
      </c>
      <c r="B2447" s="4" t="s">
        <v>1700</v>
      </c>
    </row>
    <row r="2448" spans="1:2" x14ac:dyDescent="0.25">
      <c r="A2448" s="4" t="s">
        <v>2481</v>
      </c>
      <c r="B2448" s="4" t="s">
        <v>1891</v>
      </c>
    </row>
    <row r="2449" spans="1:2" x14ac:dyDescent="0.25">
      <c r="A2449" s="4" t="s">
        <v>2482</v>
      </c>
      <c r="B2449" s="4" t="s">
        <v>1700</v>
      </c>
    </row>
    <row r="2450" spans="1:2" x14ac:dyDescent="0.25">
      <c r="A2450" s="4" t="s">
        <v>2483</v>
      </c>
      <c r="B2450" s="4" t="s">
        <v>1700</v>
      </c>
    </row>
    <row r="2451" spans="1:2" x14ac:dyDescent="0.25">
      <c r="A2451" s="4" t="s">
        <v>2484</v>
      </c>
      <c r="B2451" s="4" t="s">
        <v>1891</v>
      </c>
    </row>
    <row r="2452" spans="1:2" x14ac:dyDescent="0.25">
      <c r="A2452" s="8" t="s">
        <v>2485</v>
      </c>
      <c r="B2452" s="8" t="s">
        <v>1700</v>
      </c>
    </row>
    <row r="2453" spans="1:2" x14ac:dyDescent="0.25">
      <c r="A2453" s="4" t="s">
        <v>2486</v>
      </c>
      <c r="B2453" s="4" t="s">
        <v>1891</v>
      </c>
    </row>
    <row r="2454" spans="1:2" x14ac:dyDescent="0.25">
      <c r="A2454" s="4" t="s">
        <v>2487</v>
      </c>
      <c r="B2454" s="4" t="s">
        <v>1700</v>
      </c>
    </row>
    <row r="2455" spans="1:2" x14ac:dyDescent="0.25">
      <c r="A2455" s="4" t="s">
        <v>2488</v>
      </c>
      <c r="B2455" s="4" t="s">
        <v>1700</v>
      </c>
    </row>
    <row r="2456" spans="1:2" x14ac:dyDescent="0.25">
      <c r="A2456" s="4" t="s">
        <v>2489</v>
      </c>
      <c r="B2456" s="4" t="s">
        <v>1700</v>
      </c>
    </row>
    <row r="2457" spans="1:2" x14ac:dyDescent="0.25">
      <c r="A2457" s="4" t="s">
        <v>2490</v>
      </c>
      <c r="B2457" s="4" t="s">
        <v>1891</v>
      </c>
    </row>
    <row r="2458" spans="1:2" x14ac:dyDescent="0.25">
      <c r="A2458" s="4" t="s">
        <v>2491</v>
      </c>
      <c r="B2458" s="4" t="s">
        <v>1700</v>
      </c>
    </row>
    <row r="2459" spans="1:2" x14ac:dyDescent="0.25">
      <c r="A2459" s="4" t="s">
        <v>2492</v>
      </c>
      <c r="B2459" s="4" t="s">
        <v>1700</v>
      </c>
    </row>
    <row r="2460" spans="1:2" x14ac:dyDescent="0.25">
      <c r="A2460" s="4" t="s">
        <v>2493</v>
      </c>
      <c r="B2460" s="4" t="s">
        <v>1700</v>
      </c>
    </row>
    <row r="2461" spans="1:2" x14ac:dyDescent="0.25">
      <c r="A2461" s="4" t="s">
        <v>2494</v>
      </c>
      <c r="B2461" s="4" t="s">
        <v>1700</v>
      </c>
    </row>
    <row r="2462" spans="1:2" x14ac:dyDescent="0.25">
      <c r="A2462" s="4" t="s">
        <v>2495</v>
      </c>
      <c r="B2462" s="4" t="s">
        <v>1891</v>
      </c>
    </row>
    <row r="2463" spans="1:2" x14ac:dyDescent="0.25">
      <c r="A2463" s="4" t="s">
        <v>2496</v>
      </c>
      <c r="B2463" s="4" t="s">
        <v>1891</v>
      </c>
    </row>
    <row r="2464" spans="1:2" x14ac:dyDescent="0.25">
      <c r="A2464" s="4" t="s">
        <v>2497</v>
      </c>
      <c r="B2464" s="4" t="s">
        <v>1891</v>
      </c>
    </row>
    <row r="2465" spans="1:2" x14ac:dyDescent="0.25">
      <c r="A2465" s="4" t="s">
        <v>2498</v>
      </c>
      <c r="B2465" s="4" t="s">
        <v>1891</v>
      </c>
    </row>
    <row r="2466" spans="1:2" x14ac:dyDescent="0.25">
      <c r="A2466" s="4" t="s">
        <v>2499</v>
      </c>
      <c r="B2466" s="4" t="s">
        <v>1891</v>
      </c>
    </row>
    <row r="2467" spans="1:2" x14ac:dyDescent="0.25">
      <c r="A2467" s="4" t="s">
        <v>2500</v>
      </c>
      <c r="B2467" s="4" t="s">
        <v>1891</v>
      </c>
    </row>
    <row r="2468" spans="1:2" x14ac:dyDescent="0.25">
      <c r="A2468" s="4" t="s">
        <v>2501</v>
      </c>
      <c r="B2468" s="4" t="s">
        <v>1891</v>
      </c>
    </row>
    <row r="2469" spans="1:2" x14ac:dyDescent="0.25">
      <c r="A2469" s="4" t="s">
        <v>2502</v>
      </c>
      <c r="B2469" s="4" t="s">
        <v>1891</v>
      </c>
    </row>
    <row r="2470" spans="1:2" x14ac:dyDescent="0.25">
      <c r="A2470" s="4" t="s">
        <v>2503</v>
      </c>
      <c r="B2470" s="4" t="s">
        <v>1891</v>
      </c>
    </row>
    <row r="2471" spans="1:2" x14ac:dyDescent="0.25">
      <c r="A2471" s="4" t="s">
        <v>2504</v>
      </c>
      <c r="B2471" s="4" t="s">
        <v>1891</v>
      </c>
    </row>
    <row r="2472" spans="1:2" x14ac:dyDescent="0.25">
      <c r="A2472" s="4" t="s">
        <v>2505</v>
      </c>
      <c r="B2472" s="4" t="s">
        <v>1891</v>
      </c>
    </row>
    <row r="2473" spans="1:2" x14ac:dyDescent="0.25">
      <c r="A2473" s="4" t="s">
        <v>2506</v>
      </c>
      <c r="B2473" s="4" t="s">
        <v>1700</v>
      </c>
    </row>
    <row r="2474" spans="1:2" x14ac:dyDescent="0.25">
      <c r="A2474" s="4" t="s">
        <v>2507</v>
      </c>
      <c r="B2474" s="4" t="s">
        <v>1700</v>
      </c>
    </row>
    <row r="2475" spans="1:2" x14ac:dyDescent="0.25">
      <c r="A2475" s="4" t="s">
        <v>2508</v>
      </c>
      <c r="B2475" s="4" t="s">
        <v>1701</v>
      </c>
    </row>
    <row r="2476" spans="1:2" x14ac:dyDescent="0.25">
      <c r="A2476" s="4" t="s">
        <v>2509</v>
      </c>
      <c r="B2476" s="4" t="s">
        <v>1701</v>
      </c>
    </row>
    <row r="2477" spans="1:2" x14ac:dyDescent="0.25">
      <c r="A2477" s="4" t="s">
        <v>2510</v>
      </c>
      <c r="B2477" s="4" t="s">
        <v>1701</v>
      </c>
    </row>
    <row r="2478" spans="1:2" x14ac:dyDescent="0.25">
      <c r="A2478" s="4" t="s">
        <v>2511</v>
      </c>
      <c r="B2478" s="4" t="s">
        <v>1701</v>
      </c>
    </row>
    <row r="2479" spans="1:2" x14ac:dyDescent="0.25">
      <c r="A2479" s="4" t="s">
        <v>2512</v>
      </c>
      <c r="B2479" s="4" t="s">
        <v>1701</v>
      </c>
    </row>
    <row r="2480" spans="1:2" x14ac:dyDescent="0.25">
      <c r="A2480" s="4" t="s">
        <v>2513</v>
      </c>
      <c r="B2480" s="4" t="s">
        <v>1701</v>
      </c>
    </row>
    <row r="2481" spans="1:2" x14ac:dyDescent="0.25">
      <c r="A2481" s="4" t="s">
        <v>2514</v>
      </c>
      <c r="B2481" s="4" t="s">
        <v>1701</v>
      </c>
    </row>
    <row r="2482" spans="1:2" x14ac:dyDescent="0.25">
      <c r="A2482" s="4" t="s">
        <v>2515</v>
      </c>
      <c r="B2482" s="4" t="s">
        <v>1701</v>
      </c>
    </row>
    <row r="2483" spans="1:2" x14ac:dyDescent="0.25">
      <c r="A2483" s="4" t="s">
        <v>2516</v>
      </c>
      <c r="B2483" s="4" t="s">
        <v>1701</v>
      </c>
    </row>
    <row r="2484" spans="1:2" x14ac:dyDescent="0.25">
      <c r="A2484" s="4" t="s">
        <v>2517</v>
      </c>
      <c r="B2484" s="4" t="s">
        <v>1701</v>
      </c>
    </row>
    <row r="2485" spans="1:2" x14ac:dyDescent="0.25">
      <c r="A2485" s="4" t="s">
        <v>2518</v>
      </c>
      <c r="B2485" s="4" t="s">
        <v>1701</v>
      </c>
    </row>
    <row r="2486" spans="1:2" x14ac:dyDescent="0.25">
      <c r="A2486" s="4" t="s">
        <v>2519</v>
      </c>
      <c r="B2486" s="4" t="s">
        <v>1701</v>
      </c>
    </row>
    <row r="2487" spans="1:2" x14ac:dyDescent="0.25">
      <c r="A2487" s="4" t="s">
        <v>2520</v>
      </c>
      <c r="B2487" s="4" t="s">
        <v>1701</v>
      </c>
    </row>
    <row r="2488" spans="1:2" x14ac:dyDescent="0.25">
      <c r="A2488" s="4" t="s">
        <v>2521</v>
      </c>
      <c r="B2488" s="4" t="s">
        <v>1701</v>
      </c>
    </row>
    <row r="2489" spans="1:2" x14ac:dyDescent="0.25">
      <c r="A2489" s="4" t="s">
        <v>2522</v>
      </c>
      <c r="B2489" s="4" t="s">
        <v>1701</v>
      </c>
    </row>
    <row r="2490" spans="1:2" x14ac:dyDescent="0.25">
      <c r="A2490" s="4" t="s">
        <v>2523</v>
      </c>
      <c r="B2490" s="4" t="s">
        <v>1701</v>
      </c>
    </row>
    <row r="2491" spans="1:2" x14ac:dyDescent="0.25">
      <c r="A2491" s="4" t="s">
        <v>2524</v>
      </c>
      <c r="B2491" s="4" t="s">
        <v>1701</v>
      </c>
    </row>
    <row r="2492" spans="1:2" x14ac:dyDescent="0.25">
      <c r="A2492" s="4" t="s">
        <v>2525</v>
      </c>
      <c r="B2492" s="4" t="s">
        <v>1701</v>
      </c>
    </row>
    <row r="2493" spans="1:2" x14ac:dyDescent="0.25">
      <c r="A2493" s="4" t="s">
        <v>2526</v>
      </c>
      <c r="B2493" s="4" t="s">
        <v>1701</v>
      </c>
    </row>
    <row r="2494" spans="1:2" x14ac:dyDescent="0.25">
      <c r="A2494" s="4" t="s">
        <v>2527</v>
      </c>
      <c r="B2494" s="4" t="s">
        <v>1701</v>
      </c>
    </row>
    <row r="2495" spans="1:2" x14ac:dyDescent="0.25">
      <c r="A2495" s="4" t="s">
        <v>2528</v>
      </c>
      <c r="B2495" s="4" t="s">
        <v>1701</v>
      </c>
    </row>
    <row r="2496" spans="1:2" x14ac:dyDescent="0.25">
      <c r="A2496" s="4" t="s">
        <v>2529</v>
      </c>
      <c r="B2496" s="4" t="s">
        <v>1701</v>
      </c>
    </row>
    <row r="2497" spans="1:2" x14ac:dyDescent="0.25">
      <c r="A2497" s="4" t="s">
        <v>2530</v>
      </c>
      <c r="B2497" s="4" t="s">
        <v>1701</v>
      </c>
    </row>
    <row r="2498" spans="1:2" x14ac:dyDescent="0.25">
      <c r="A2498" s="4" t="s">
        <v>2531</v>
      </c>
      <c r="B2498" s="4" t="s">
        <v>1701</v>
      </c>
    </row>
    <row r="2499" spans="1:2" x14ac:dyDescent="0.25">
      <c r="A2499" s="4" t="s">
        <v>2532</v>
      </c>
      <c r="B2499" s="4" t="s">
        <v>1701</v>
      </c>
    </row>
    <row r="2500" spans="1:2" x14ac:dyDescent="0.25">
      <c r="A2500" s="4" t="s">
        <v>2533</v>
      </c>
      <c r="B2500" s="4" t="s">
        <v>1701</v>
      </c>
    </row>
    <row r="2501" spans="1:2" x14ac:dyDescent="0.25">
      <c r="A2501" s="4" t="s">
        <v>2534</v>
      </c>
      <c r="B2501" s="4" t="s">
        <v>1701</v>
      </c>
    </row>
    <row r="2502" spans="1:2" x14ac:dyDescent="0.25">
      <c r="A2502" s="4" t="s">
        <v>2535</v>
      </c>
      <c r="B2502" s="4" t="s">
        <v>1701</v>
      </c>
    </row>
    <row r="2503" spans="1:2" x14ac:dyDescent="0.25">
      <c r="A2503" s="4" t="s">
        <v>2536</v>
      </c>
      <c r="B2503" s="4" t="s">
        <v>1701</v>
      </c>
    </row>
    <row r="2504" spans="1:2" x14ac:dyDescent="0.25">
      <c r="A2504" s="4" t="s">
        <v>2537</v>
      </c>
      <c r="B2504" s="4" t="s">
        <v>1701</v>
      </c>
    </row>
    <row r="2505" spans="1:2" x14ac:dyDescent="0.25">
      <c r="A2505" s="4" t="s">
        <v>2538</v>
      </c>
      <c r="B2505" s="4" t="s">
        <v>1701</v>
      </c>
    </row>
    <row r="2506" spans="1:2" x14ac:dyDescent="0.25">
      <c r="A2506" s="4" t="s">
        <v>2539</v>
      </c>
      <c r="B2506" s="4" t="s">
        <v>1701</v>
      </c>
    </row>
    <row r="2507" spans="1:2" x14ac:dyDescent="0.25">
      <c r="A2507" s="4" t="s">
        <v>2540</v>
      </c>
      <c r="B2507" s="4" t="s">
        <v>1701</v>
      </c>
    </row>
    <row r="2508" spans="1:2" x14ac:dyDescent="0.25">
      <c r="A2508" s="4" t="s">
        <v>2541</v>
      </c>
      <c r="B2508" s="4" t="s">
        <v>1701</v>
      </c>
    </row>
    <row r="2509" spans="1:2" x14ac:dyDescent="0.25">
      <c r="A2509" s="4" t="s">
        <v>2542</v>
      </c>
      <c r="B2509" s="4" t="s">
        <v>1701</v>
      </c>
    </row>
    <row r="2510" spans="1:2" x14ac:dyDescent="0.25">
      <c r="A2510" s="4" t="s">
        <v>2543</v>
      </c>
      <c r="B2510" s="4" t="s">
        <v>1701</v>
      </c>
    </row>
    <row r="2511" spans="1:2" x14ac:dyDescent="0.25">
      <c r="A2511" s="4" t="s">
        <v>2544</v>
      </c>
      <c r="B2511" s="4" t="s">
        <v>1701</v>
      </c>
    </row>
    <row r="2512" spans="1:2" x14ac:dyDescent="0.25">
      <c r="A2512" s="4" t="s">
        <v>2545</v>
      </c>
      <c r="B2512" s="4" t="s">
        <v>1701</v>
      </c>
    </row>
    <row r="2513" spans="1:2" x14ac:dyDescent="0.25">
      <c r="A2513" s="4" t="s">
        <v>2546</v>
      </c>
      <c r="B2513" s="4" t="s">
        <v>1701</v>
      </c>
    </row>
    <row r="2514" spans="1:2" x14ac:dyDescent="0.25">
      <c r="A2514" s="4" t="s">
        <v>2547</v>
      </c>
      <c r="B2514" s="4" t="s">
        <v>1701</v>
      </c>
    </row>
    <row r="2515" spans="1:2" x14ac:dyDescent="0.25">
      <c r="A2515" s="4" t="s">
        <v>2548</v>
      </c>
      <c r="B2515" s="4" t="s">
        <v>1701</v>
      </c>
    </row>
    <row r="2516" spans="1:2" x14ac:dyDescent="0.25">
      <c r="A2516" s="4" t="s">
        <v>2549</v>
      </c>
      <c r="B2516" s="4" t="s">
        <v>1701</v>
      </c>
    </row>
    <row r="2517" spans="1:2" x14ac:dyDescent="0.25">
      <c r="A2517" s="4" t="s">
        <v>2550</v>
      </c>
      <c r="B2517" s="4" t="s">
        <v>1701</v>
      </c>
    </row>
    <row r="2518" spans="1:2" x14ac:dyDescent="0.25">
      <c r="A2518" s="4" t="s">
        <v>2551</v>
      </c>
      <c r="B2518" s="4" t="s">
        <v>1701</v>
      </c>
    </row>
    <row r="2519" spans="1:2" x14ac:dyDescent="0.25">
      <c r="A2519" s="4" t="s">
        <v>2552</v>
      </c>
      <c r="B2519" s="4" t="s">
        <v>1701</v>
      </c>
    </row>
    <row r="2520" spans="1:2" x14ac:dyDescent="0.25">
      <c r="A2520" s="4" t="s">
        <v>2553</v>
      </c>
      <c r="B2520" s="4" t="s">
        <v>1701</v>
      </c>
    </row>
    <row r="2521" spans="1:2" x14ac:dyDescent="0.25">
      <c r="A2521" s="4" t="s">
        <v>2554</v>
      </c>
      <c r="B2521" s="4" t="s">
        <v>1701</v>
      </c>
    </row>
    <row r="2522" spans="1:2" x14ac:dyDescent="0.25">
      <c r="A2522" s="4" t="s">
        <v>2555</v>
      </c>
      <c r="B2522" s="4" t="s">
        <v>1701</v>
      </c>
    </row>
    <row r="2523" spans="1:2" x14ac:dyDescent="0.25">
      <c r="A2523" s="4" t="s">
        <v>2556</v>
      </c>
      <c r="B2523" s="4" t="s">
        <v>1701</v>
      </c>
    </row>
    <row r="2524" spans="1:2" x14ac:dyDescent="0.25">
      <c r="A2524" s="4" t="s">
        <v>2557</v>
      </c>
      <c r="B2524" s="4" t="s">
        <v>1701</v>
      </c>
    </row>
    <row r="2525" spans="1:2" x14ac:dyDescent="0.25">
      <c r="A2525" s="4" t="s">
        <v>2558</v>
      </c>
      <c r="B2525" s="4" t="s">
        <v>1701</v>
      </c>
    </row>
    <row r="2526" spans="1:2" x14ac:dyDescent="0.25">
      <c r="A2526" s="4" t="s">
        <v>2559</v>
      </c>
      <c r="B2526" s="4" t="s">
        <v>1701</v>
      </c>
    </row>
    <row r="2527" spans="1:2" x14ac:dyDescent="0.25">
      <c r="A2527" s="4" t="s">
        <v>2560</v>
      </c>
      <c r="B2527" s="4" t="s">
        <v>1701</v>
      </c>
    </row>
    <row r="2528" spans="1:2" x14ac:dyDescent="0.25">
      <c r="A2528" s="4" t="s">
        <v>2561</v>
      </c>
      <c r="B2528" s="4" t="s">
        <v>1700</v>
      </c>
    </row>
    <row r="2529" spans="1:2" x14ac:dyDescent="0.25">
      <c r="A2529" s="4" t="s">
        <v>2562</v>
      </c>
      <c r="B2529" s="4" t="s">
        <v>1700</v>
      </c>
    </row>
    <row r="2530" spans="1:2" x14ac:dyDescent="0.25">
      <c r="A2530" s="4" t="s">
        <v>2563</v>
      </c>
      <c r="B2530" s="4" t="s">
        <v>1700</v>
      </c>
    </row>
    <row r="2531" spans="1:2" x14ac:dyDescent="0.25">
      <c r="A2531" s="4" t="s">
        <v>2564</v>
      </c>
      <c r="B2531" s="4" t="s">
        <v>1700</v>
      </c>
    </row>
    <row r="2532" spans="1:2" x14ac:dyDescent="0.25">
      <c r="A2532" s="4" t="s">
        <v>2565</v>
      </c>
      <c r="B2532" s="4" t="s">
        <v>1700</v>
      </c>
    </row>
    <row r="2533" spans="1:2" x14ac:dyDescent="0.25">
      <c r="A2533" s="4" t="s">
        <v>2566</v>
      </c>
      <c r="B2533" s="4" t="s">
        <v>1700</v>
      </c>
    </row>
    <row r="2534" spans="1:2" x14ac:dyDescent="0.25">
      <c r="A2534" s="4" t="s">
        <v>2567</v>
      </c>
      <c r="B2534" s="4" t="s">
        <v>1700</v>
      </c>
    </row>
    <row r="2535" spans="1:2" x14ac:dyDescent="0.25">
      <c r="A2535" s="4" t="s">
        <v>2568</v>
      </c>
      <c r="B2535" s="4" t="s">
        <v>1700</v>
      </c>
    </row>
    <row r="2536" spans="1:2" x14ac:dyDescent="0.25">
      <c r="A2536" s="4" t="s">
        <v>2569</v>
      </c>
      <c r="B2536" s="4" t="s">
        <v>1700</v>
      </c>
    </row>
    <row r="2537" spans="1:2" x14ac:dyDescent="0.25">
      <c r="A2537" s="4" t="s">
        <v>2570</v>
      </c>
      <c r="B2537" s="4" t="s">
        <v>1700</v>
      </c>
    </row>
    <row r="2538" spans="1:2" x14ac:dyDescent="0.25">
      <c r="A2538" s="4" t="s">
        <v>2571</v>
      </c>
      <c r="B2538" s="4" t="s">
        <v>1700</v>
      </c>
    </row>
    <row r="2539" spans="1:2" x14ac:dyDescent="0.25">
      <c r="A2539" s="4" t="s">
        <v>2572</v>
      </c>
      <c r="B2539" s="4" t="s">
        <v>1700</v>
      </c>
    </row>
    <row r="2540" spans="1:2" x14ac:dyDescent="0.25">
      <c r="A2540" s="4" t="s">
        <v>2573</v>
      </c>
      <c r="B2540" s="4" t="s">
        <v>1700</v>
      </c>
    </row>
    <row r="2541" spans="1:2" x14ac:dyDescent="0.25">
      <c r="A2541" s="4" t="s">
        <v>2574</v>
      </c>
      <c r="B2541" s="4" t="s">
        <v>1700</v>
      </c>
    </row>
    <row r="2542" spans="1:2" x14ac:dyDescent="0.25">
      <c r="A2542" s="4" t="s">
        <v>2575</v>
      </c>
      <c r="B2542" s="4" t="s">
        <v>1700</v>
      </c>
    </row>
    <row r="2543" spans="1:2" x14ac:dyDescent="0.25">
      <c r="A2543" s="4" t="s">
        <v>2576</v>
      </c>
      <c r="B2543" s="4" t="s">
        <v>1700</v>
      </c>
    </row>
    <row r="2544" spans="1:2" x14ac:dyDescent="0.25">
      <c r="A2544" s="4" t="s">
        <v>2577</v>
      </c>
      <c r="B2544" s="4" t="s">
        <v>1700</v>
      </c>
    </row>
    <row r="2545" spans="1:2" x14ac:dyDescent="0.25">
      <c r="A2545" s="4" t="s">
        <v>2578</v>
      </c>
      <c r="B2545" s="4" t="s">
        <v>1700</v>
      </c>
    </row>
    <row r="2546" spans="1:2" x14ac:dyDescent="0.25">
      <c r="A2546" s="4" t="s">
        <v>2579</v>
      </c>
      <c r="B2546" s="4" t="s">
        <v>1700</v>
      </c>
    </row>
    <row r="2547" spans="1:2" x14ac:dyDescent="0.25">
      <c r="A2547" s="4" t="s">
        <v>2580</v>
      </c>
      <c r="B2547" s="4" t="s">
        <v>1700</v>
      </c>
    </row>
    <row r="2548" spans="1:2" x14ac:dyDescent="0.25">
      <c r="A2548" s="4" t="s">
        <v>2581</v>
      </c>
      <c r="B2548" s="4" t="s">
        <v>1700</v>
      </c>
    </row>
    <row r="2549" spans="1:2" x14ac:dyDescent="0.25">
      <c r="A2549" s="4" t="s">
        <v>2582</v>
      </c>
      <c r="B2549" s="4" t="s">
        <v>1700</v>
      </c>
    </row>
    <row r="2550" spans="1:2" x14ac:dyDescent="0.25">
      <c r="A2550" s="4" t="s">
        <v>2583</v>
      </c>
      <c r="B2550" s="4" t="s">
        <v>1700</v>
      </c>
    </row>
    <row r="2551" spans="1:2" x14ac:dyDescent="0.25">
      <c r="A2551" s="4" t="s">
        <v>2584</v>
      </c>
      <c r="B2551" s="4" t="s">
        <v>1700</v>
      </c>
    </row>
    <row r="2552" spans="1:2" x14ac:dyDescent="0.25">
      <c r="A2552" s="4" t="s">
        <v>2585</v>
      </c>
      <c r="B2552" s="4" t="s">
        <v>1700</v>
      </c>
    </row>
    <row r="2553" spans="1:2" x14ac:dyDescent="0.25">
      <c r="A2553" s="4" t="s">
        <v>2586</v>
      </c>
      <c r="B2553" s="4" t="s">
        <v>1700</v>
      </c>
    </row>
    <row r="2554" spans="1:2" x14ac:dyDescent="0.25">
      <c r="A2554" s="4" t="s">
        <v>2587</v>
      </c>
      <c r="B2554" s="4" t="s">
        <v>1700</v>
      </c>
    </row>
    <row r="2555" spans="1:2" x14ac:dyDescent="0.25">
      <c r="A2555" s="4" t="s">
        <v>2588</v>
      </c>
      <c r="B2555" s="4" t="s">
        <v>1700</v>
      </c>
    </row>
    <row r="2556" spans="1:2" x14ac:dyDescent="0.25">
      <c r="A2556" s="4" t="s">
        <v>2589</v>
      </c>
      <c r="B2556" s="4" t="s">
        <v>1700</v>
      </c>
    </row>
    <row r="2557" spans="1:2" x14ac:dyDescent="0.25">
      <c r="A2557" s="4" t="s">
        <v>2590</v>
      </c>
      <c r="B2557" s="4" t="s">
        <v>1700</v>
      </c>
    </row>
    <row r="2558" spans="1:2" x14ac:dyDescent="0.25">
      <c r="A2558" s="4" t="s">
        <v>2591</v>
      </c>
      <c r="B2558" s="4" t="s">
        <v>1700</v>
      </c>
    </row>
    <row r="2559" spans="1:2" x14ac:dyDescent="0.25">
      <c r="A2559" s="4" t="s">
        <v>2592</v>
      </c>
      <c r="B2559" s="4" t="s">
        <v>1700</v>
      </c>
    </row>
    <row r="2560" spans="1:2" x14ac:dyDescent="0.25">
      <c r="A2560" s="4" t="s">
        <v>2593</v>
      </c>
      <c r="B2560" s="4" t="s">
        <v>1700</v>
      </c>
    </row>
    <row r="2561" spans="1:2" x14ac:dyDescent="0.25">
      <c r="A2561" s="4" t="s">
        <v>2594</v>
      </c>
      <c r="B2561" s="4" t="s">
        <v>1700</v>
      </c>
    </row>
    <row r="2562" spans="1:2" x14ac:dyDescent="0.25">
      <c r="A2562" s="4" t="s">
        <v>2595</v>
      </c>
      <c r="B2562" s="4" t="s">
        <v>1700</v>
      </c>
    </row>
    <row r="2563" spans="1:2" x14ac:dyDescent="0.25">
      <c r="A2563" s="4" t="s">
        <v>2596</v>
      </c>
      <c r="B2563" s="4" t="s">
        <v>1891</v>
      </c>
    </row>
    <row r="2564" spans="1:2" x14ac:dyDescent="0.25">
      <c r="A2564" s="4" t="s">
        <v>1704</v>
      </c>
      <c r="B2564" s="4" t="s">
        <v>1891</v>
      </c>
    </row>
    <row r="2565" spans="1:2" x14ac:dyDescent="0.25">
      <c r="A2565" s="4" t="s">
        <v>2597</v>
      </c>
      <c r="B2565" s="4" t="s">
        <v>1891</v>
      </c>
    </row>
    <row r="2566" spans="1:2" x14ac:dyDescent="0.25">
      <c r="A2566" s="4" t="s">
        <v>2598</v>
      </c>
      <c r="B2566" s="4" t="s">
        <v>1891</v>
      </c>
    </row>
    <row r="2567" spans="1:2" x14ac:dyDescent="0.25">
      <c r="A2567" s="4" t="s">
        <v>2599</v>
      </c>
      <c r="B2567" s="4" t="s">
        <v>1891</v>
      </c>
    </row>
    <row r="2568" spans="1:2" x14ac:dyDescent="0.25">
      <c r="A2568" s="4" t="s">
        <v>2600</v>
      </c>
      <c r="B2568" s="4" t="s">
        <v>1891</v>
      </c>
    </row>
    <row r="2569" spans="1:2" x14ac:dyDescent="0.25">
      <c r="A2569" s="4" t="s">
        <v>1810</v>
      </c>
      <c r="B2569" s="4" t="s">
        <v>1891</v>
      </c>
    </row>
    <row r="2570" spans="1:2" x14ac:dyDescent="0.25">
      <c r="A2570" s="4" t="s">
        <v>2601</v>
      </c>
      <c r="B2570" s="4" t="s">
        <v>1891</v>
      </c>
    </row>
    <row r="2571" spans="1:2" x14ac:dyDescent="0.25">
      <c r="A2571" s="4" t="s">
        <v>2602</v>
      </c>
      <c r="B2571" s="4" t="s">
        <v>1891</v>
      </c>
    </row>
    <row r="2572" spans="1:2" x14ac:dyDescent="0.25">
      <c r="A2572" s="4" t="s">
        <v>2603</v>
      </c>
      <c r="B2572" s="4" t="s">
        <v>1891</v>
      </c>
    </row>
    <row r="2573" spans="1:2" x14ac:dyDescent="0.25">
      <c r="A2573" s="4" t="s">
        <v>2604</v>
      </c>
      <c r="B2573" s="4" t="s">
        <v>1891</v>
      </c>
    </row>
    <row r="2574" spans="1:2" x14ac:dyDescent="0.25">
      <c r="A2574" s="4" t="s">
        <v>2605</v>
      </c>
      <c r="B2574" s="4" t="s">
        <v>1891</v>
      </c>
    </row>
    <row r="2575" spans="1:2" x14ac:dyDescent="0.25">
      <c r="A2575" s="4" t="s">
        <v>2606</v>
      </c>
      <c r="B2575" s="4" t="s">
        <v>1891</v>
      </c>
    </row>
    <row r="2576" spans="1:2" x14ac:dyDescent="0.25">
      <c r="A2576" s="4" t="s">
        <v>2607</v>
      </c>
      <c r="B2576" s="4" t="s">
        <v>1891</v>
      </c>
    </row>
    <row r="2577" spans="1:2" x14ac:dyDescent="0.25">
      <c r="A2577" s="4" t="s">
        <v>2608</v>
      </c>
      <c r="B2577" s="4" t="s">
        <v>1891</v>
      </c>
    </row>
    <row r="2578" spans="1:2" x14ac:dyDescent="0.25">
      <c r="A2578" s="4" t="s">
        <v>2609</v>
      </c>
      <c r="B2578" s="4" t="s">
        <v>1703</v>
      </c>
    </row>
    <row r="2579" spans="1:2" x14ac:dyDescent="0.25">
      <c r="A2579" s="4" t="s">
        <v>2610</v>
      </c>
      <c r="B2579" s="4" t="s">
        <v>1703</v>
      </c>
    </row>
    <row r="2580" spans="1:2" x14ac:dyDescent="0.25">
      <c r="A2580" s="4" t="s">
        <v>2611</v>
      </c>
      <c r="B2580" s="4" t="s">
        <v>1703</v>
      </c>
    </row>
    <row r="2581" spans="1:2" x14ac:dyDescent="0.25">
      <c r="A2581" s="4" t="s">
        <v>2612</v>
      </c>
      <c r="B2581" s="4" t="s">
        <v>1703</v>
      </c>
    </row>
    <row r="2582" spans="1:2" x14ac:dyDescent="0.25">
      <c r="A2582" s="4" t="s">
        <v>2613</v>
      </c>
      <c r="B2582" s="4" t="s">
        <v>1703</v>
      </c>
    </row>
    <row r="2583" spans="1:2" x14ac:dyDescent="0.25">
      <c r="A2583" s="4" t="s">
        <v>2614</v>
      </c>
      <c r="B2583" s="4" t="s">
        <v>1703</v>
      </c>
    </row>
    <row r="2584" spans="1:2" x14ac:dyDescent="0.25">
      <c r="A2584" s="4" t="s">
        <v>2615</v>
      </c>
      <c r="B2584" s="4" t="s">
        <v>1703</v>
      </c>
    </row>
    <row r="2585" spans="1:2" x14ac:dyDescent="0.25">
      <c r="A2585" s="4" t="s">
        <v>2616</v>
      </c>
      <c r="B2585" s="4" t="s">
        <v>1703</v>
      </c>
    </row>
    <row r="2586" spans="1:2" x14ac:dyDescent="0.25">
      <c r="A2586" s="4" t="s">
        <v>2617</v>
      </c>
      <c r="B2586" s="4" t="s">
        <v>1703</v>
      </c>
    </row>
    <row r="2587" spans="1:2" x14ac:dyDescent="0.25">
      <c r="A2587" s="4" t="s">
        <v>2618</v>
      </c>
      <c r="B2587" s="4" t="s">
        <v>1703</v>
      </c>
    </row>
    <row r="2588" spans="1:2" x14ac:dyDescent="0.25">
      <c r="A2588" s="4" t="s">
        <v>2619</v>
      </c>
      <c r="B2588" s="4" t="s">
        <v>1703</v>
      </c>
    </row>
    <row r="2589" spans="1:2" x14ac:dyDescent="0.25">
      <c r="A2589" s="4" t="s">
        <v>2620</v>
      </c>
      <c r="B2589" s="4" t="s">
        <v>1703</v>
      </c>
    </row>
    <row r="2590" spans="1:2" x14ac:dyDescent="0.25">
      <c r="A2590" s="4" t="s">
        <v>2621</v>
      </c>
      <c r="B2590" s="4" t="s">
        <v>1703</v>
      </c>
    </row>
    <row r="2591" spans="1:2" x14ac:dyDescent="0.25">
      <c r="A2591" s="4" t="s">
        <v>2622</v>
      </c>
      <c r="B2591" s="4" t="s">
        <v>1703</v>
      </c>
    </row>
    <row r="2592" spans="1:2" x14ac:dyDescent="0.25">
      <c r="A2592" s="4" t="s">
        <v>2623</v>
      </c>
      <c r="B2592" s="4" t="s">
        <v>1703</v>
      </c>
    </row>
    <row r="2593" spans="1:2" x14ac:dyDescent="0.25">
      <c r="A2593" s="4" t="s">
        <v>2624</v>
      </c>
      <c r="B2593" s="4" t="s">
        <v>1703</v>
      </c>
    </row>
    <row r="2594" spans="1:2" x14ac:dyDescent="0.25">
      <c r="A2594" s="4" t="s">
        <v>2625</v>
      </c>
      <c r="B2594" s="4" t="s">
        <v>1703</v>
      </c>
    </row>
    <row r="2595" spans="1:2" x14ac:dyDescent="0.25">
      <c r="A2595" s="4" t="s">
        <v>2626</v>
      </c>
      <c r="B2595" s="4" t="s">
        <v>1700</v>
      </c>
    </row>
    <row r="2596" spans="1:2" x14ac:dyDescent="0.25">
      <c r="A2596" s="4" t="s">
        <v>2627</v>
      </c>
      <c r="B2596" s="4" t="s">
        <v>1701</v>
      </c>
    </row>
    <row r="2597" spans="1:2" x14ac:dyDescent="0.25">
      <c r="A2597" s="4" t="s">
        <v>2628</v>
      </c>
      <c r="B2597" s="4" t="s">
        <v>1701</v>
      </c>
    </row>
    <row r="2598" spans="1:2" x14ac:dyDescent="0.25">
      <c r="A2598" s="4" t="s">
        <v>2629</v>
      </c>
      <c r="B2598" s="4" t="s">
        <v>1701</v>
      </c>
    </row>
    <row r="2599" spans="1:2" x14ac:dyDescent="0.25">
      <c r="A2599" s="4" t="s">
        <v>2630</v>
      </c>
      <c r="B2599" s="4" t="s">
        <v>1700</v>
      </c>
    </row>
    <row r="2600" spans="1:2" x14ac:dyDescent="0.25">
      <c r="A2600" s="4" t="s">
        <v>2631</v>
      </c>
      <c r="B2600" s="4" t="s">
        <v>1700</v>
      </c>
    </row>
    <row r="2601" spans="1:2" x14ac:dyDescent="0.25">
      <c r="A2601" s="4" t="s">
        <v>2632</v>
      </c>
      <c r="B2601" s="4" t="s">
        <v>1700</v>
      </c>
    </row>
    <row r="2602" spans="1:2" x14ac:dyDescent="0.25">
      <c r="A2602" s="4" t="s">
        <v>2633</v>
      </c>
      <c r="B2602" s="4" t="s">
        <v>1700</v>
      </c>
    </row>
    <row r="2603" spans="1:2" x14ac:dyDescent="0.25">
      <c r="A2603" s="4" t="s">
        <v>2634</v>
      </c>
      <c r="B2603" s="4" t="s">
        <v>1700</v>
      </c>
    </row>
    <row r="2604" spans="1:2" x14ac:dyDescent="0.25">
      <c r="A2604" s="4" t="s">
        <v>2635</v>
      </c>
      <c r="B2604" s="4" t="s">
        <v>1700</v>
      </c>
    </row>
    <row r="2605" spans="1:2" x14ac:dyDescent="0.25">
      <c r="A2605" s="4" t="s">
        <v>2636</v>
      </c>
      <c r="B2605" s="4" t="s">
        <v>1700</v>
      </c>
    </row>
    <row r="2606" spans="1:2" x14ac:dyDescent="0.25">
      <c r="A2606" s="4" t="s">
        <v>2637</v>
      </c>
      <c r="B2606" s="4" t="s">
        <v>1701</v>
      </c>
    </row>
    <row r="2607" spans="1:2" x14ac:dyDescent="0.25">
      <c r="A2607" s="4" t="s">
        <v>2638</v>
      </c>
      <c r="B2607" s="4" t="s">
        <v>1701</v>
      </c>
    </row>
    <row r="2608" spans="1:2" x14ac:dyDescent="0.25">
      <c r="A2608" s="4" t="s">
        <v>2639</v>
      </c>
      <c r="B2608" s="4" t="s">
        <v>1701</v>
      </c>
    </row>
    <row r="2609" spans="1:2" x14ac:dyDescent="0.25">
      <c r="A2609" s="4" t="s">
        <v>2640</v>
      </c>
      <c r="B2609" s="4" t="s">
        <v>1701</v>
      </c>
    </row>
    <row r="2610" spans="1:2" x14ac:dyDescent="0.25">
      <c r="A2610" s="4" t="s">
        <v>2641</v>
      </c>
      <c r="B2610" s="4" t="s">
        <v>1701</v>
      </c>
    </row>
    <row r="2611" spans="1:2" x14ac:dyDescent="0.25">
      <c r="A2611" s="4" t="s">
        <v>2642</v>
      </c>
      <c r="B2611" s="4" t="s">
        <v>1701</v>
      </c>
    </row>
    <row r="2612" spans="1:2" x14ac:dyDescent="0.25">
      <c r="A2612" s="4" t="s">
        <v>2643</v>
      </c>
      <c r="B2612" s="4" t="s">
        <v>1701</v>
      </c>
    </row>
    <row r="2613" spans="1:2" x14ac:dyDescent="0.25">
      <c r="A2613" s="4" t="s">
        <v>2644</v>
      </c>
      <c r="B2613" s="4" t="s">
        <v>1700</v>
      </c>
    </row>
    <row r="2614" spans="1:2" x14ac:dyDescent="0.25">
      <c r="A2614" s="4" t="s">
        <v>2645</v>
      </c>
      <c r="B2614" s="4" t="s">
        <v>1700</v>
      </c>
    </row>
    <row r="2615" spans="1:2" x14ac:dyDescent="0.25">
      <c r="A2615" s="4" t="s">
        <v>2646</v>
      </c>
      <c r="B2615" s="4" t="s">
        <v>1700</v>
      </c>
    </row>
    <row r="2616" spans="1:2" x14ac:dyDescent="0.25">
      <c r="A2616" s="4" t="s">
        <v>2647</v>
      </c>
      <c r="B2616" s="4" t="s">
        <v>1700</v>
      </c>
    </row>
    <row r="2617" spans="1:2" x14ac:dyDescent="0.25">
      <c r="A2617" s="4" t="s">
        <v>2648</v>
      </c>
      <c r="B2617" s="4" t="s">
        <v>1700</v>
      </c>
    </row>
    <row r="2618" spans="1:2" x14ac:dyDescent="0.25">
      <c r="A2618" s="4" t="s">
        <v>2649</v>
      </c>
      <c r="B2618" s="4" t="s">
        <v>1700</v>
      </c>
    </row>
    <row r="2619" spans="1:2" x14ac:dyDescent="0.25">
      <c r="A2619" s="4" t="s">
        <v>2650</v>
      </c>
      <c r="B2619" s="4" t="s">
        <v>1700</v>
      </c>
    </row>
    <row r="2620" spans="1:2" x14ac:dyDescent="0.25">
      <c r="A2620" s="4" t="s">
        <v>2651</v>
      </c>
      <c r="B2620" s="4" t="s">
        <v>1700</v>
      </c>
    </row>
    <row r="2621" spans="1:2" x14ac:dyDescent="0.25">
      <c r="A2621" s="4" t="s">
        <v>2652</v>
      </c>
      <c r="B2621" s="4" t="s">
        <v>1700</v>
      </c>
    </row>
    <row r="2622" spans="1:2" x14ac:dyDescent="0.25">
      <c r="A2622" s="4" t="s">
        <v>2653</v>
      </c>
      <c r="B2622" s="4" t="s">
        <v>1700</v>
      </c>
    </row>
    <row r="2623" spans="1:2" x14ac:dyDescent="0.25">
      <c r="A2623" s="4" t="s">
        <v>2654</v>
      </c>
      <c r="B2623" s="4" t="s">
        <v>1700</v>
      </c>
    </row>
    <row r="2624" spans="1:2" x14ac:dyDescent="0.25">
      <c r="A2624" s="4" t="s">
        <v>2655</v>
      </c>
      <c r="B2624" s="4" t="s">
        <v>1700</v>
      </c>
    </row>
    <row r="2625" spans="1:2" x14ac:dyDescent="0.25">
      <c r="A2625" s="4" t="s">
        <v>2656</v>
      </c>
      <c r="B2625" s="4" t="s">
        <v>1700</v>
      </c>
    </row>
    <row r="2626" spans="1:2" x14ac:dyDescent="0.25">
      <c r="A2626" s="4" t="s">
        <v>2657</v>
      </c>
      <c r="B2626" s="4" t="s">
        <v>1700</v>
      </c>
    </row>
    <row r="2627" spans="1:2" x14ac:dyDescent="0.25">
      <c r="A2627" s="4" t="s">
        <v>2658</v>
      </c>
      <c r="B2627" s="4" t="s">
        <v>1700</v>
      </c>
    </row>
    <row r="2628" spans="1:2" x14ac:dyDescent="0.25">
      <c r="A2628" s="4" t="s">
        <v>2659</v>
      </c>
      <c r="B2628" s="4" t="s">
        <v>1700</v>
      </c>
    </row>
    <row r="2629" spans="1:2" x14ac:dyDescent="0.25">
      <c r="A2629" s="4" t="s">
        <v>2660</v>
      </c>
      <c r="B2629" s="4" t="s">
        <v>1700</v>
      </c>
    </row>
    <row r="2630" spans="1:2" x14ac:dyDescent="0.25">
      <c r="A2630" s="4" t="s">
        <v>2661</v>
      </c>
      <c r="B2630" s="4" t="s">
        <v>1701</v>
      </c>
    </row>
    <row r="2631" spans="1:2" x14ac:dyDescent="0.25">
      <c r="A2631" s="4" t="s">
        <v>2662</v>
      </c>
      <c r="B2631" s="4" t="s">
        <v>1701</v>
      </c>
    </row>
    <row r="2632" spans="1:2" x14ac:dyDescent="0.25">
      <c r="A2632" s="4" t="s">
        <v>2663</v>
      </c>
      <c r="B2632" s="4" t="s">
        <v>1701</v>
      </c>
    </row>
    <row r="2633" spans="1:2" x14ac:dyDescent="0.25">
      <c r="A2633" s="4" t="s">
        <v>2664</v>
      </c>
      <c r="B2633" s="4" t="s">
        <v>1703</v>
      </c>
    </row>
    <row r="2634" spans="1:2" x14ac:dyDescent="0.25">
      <c r="A2634" s="4" t="s">
        <v>2665</v>
      </c>
      <c r="B2634" s="4" t="s">
        <v>1703</v>
      </c>
    </row>
    <row r="2635" spans="1:2" x14ac:dyDescent="0.25">
      <c r="A2635" s="4" t="s">
        <v>2666</v>
      </c>
      <c r="B2635" s="4" t="s">
        <v>1703</v>
      </c>
    </row>
    <row r="2636" spans="1:2" x14ac:dyDescent="0.25">
      <c r="A2636" s="4" t="s">
        <v>2667</v>
      </c>
      <c r="B2636" s="4" t="s">
        <v>1703</v>
      </c>
    </row>
    <row r="2637" spans="1:2" x14ac:dyDescent="0.25">
      <c r="A2637" s="4" t="s">
        <v>2668</v>
      </c>
      <c r="B2637" s="4" t="s">
        <v>1703</v>
      </c>
    </row>
    <row r="2638" spans="1:2" x14ac:dyDescent="0.25">
      <c r="A2638" s="4" t="s">
        <v>2669</v>
      </c>
      <c r="B2638" s="4" t="s">
        <v>1703</v>
      </c>
    </row>
    <row r="2639" spans="1:2" x14ac:dyDescent="0.25">
      <c r="A2639" s="4" t="s">
        <v>2670</v>
      </c>
      <c r="B2639" s="4" t="s">
        <v>1703</v>
      </c>
    </row>
    <row r="2640" spans="1:2" x14ac:dyDescent="0.25">
      <c r="A2640" s="4" t="s">
        <v>2671</v>
      </c>
      <c r="B2640" s="4" t="s">
        <v>1703</v>
      </c>
    </row>
    <row r="2641" spans="1:2" x14ac:dyDescent="0.25">
      <c r="A2641" s="4" t="s">
        <v>2672</v>
      </c>
      <c r="B2641" s="4" t="s">
        <v>1703</v>
      </c>
    </row>
    <row r="2642" spans="1:2" x14ac:dyDescent="0.25">
      <c r="A2642" s="4" t="s">
        <v>2673</v>
      </c>
      <c r="B2642" s="4" t="s">
        <v>1703</v>
      </c>
    </row>
    <row r="2643" spans="1:2" x14ac:dyDescent="0.25">
      <c r="A2643" s="4" t="s">
        <v>2674</v>
      </c>
      <c r="B2643" s="4" t="s">
        <v>1703</v>
      </c>
    </row>
    <row r="2644" spans="1:2" x14ac:dyDescent="0.25">
      <c r="A2644" s="4" t="s">
        <v>2675</v>
      </c>
      <c r="B2644" s="4" t="s">
        <v>1703</v>
      </c>
    </row>
    <row r="2645" spans="1:2" x14ac:dyDescent="0.25">
      <c r="A2645" s="4" t="s">
        <v>2676</v>
      </c>
      <c r="B2645" s="4" t="s">
        <v>1703</v>
      </c>
    </row>
    <row r="2646" spans="1:2" x14ac:dyDescent="0.25">
      <c r="A2646" s="4" t="s">
        <v>2677</v>
      </c>
      <c r="B2646" s="4" t="s">
        <v>1703</v>
      </c>
    </row>
    <row r="2647" spans="1:2" x14ac:dyDescent="0.25">
      <c r="A2647" s="4" t="s">
        <v>2678</v>
      </c>
      <c r="B2647" s="4" t="s">
        <v>1703</v>
      </c>
    </row>
    <row r="2648" spans="1:2" x14ac:dyDescent="0.25">
      <c r="A2648" s="4" t="s">
        <v>2679</v>
      </c>
      <c r="B2648" s="4" t="s">
        <v>1703</v>
      </c>
    </row>
    <row r="2649" spans="1:2" x14ac:dyDescent="0.25">
      <c r="A2649" s="4" t="s">
        <v>2680</v>
      </c>
      <c r="B2649" s="4" t="s">
        <v>1891</v>
      </c>
    </row>
    <row r="2650" spans="1:2" x14ac:dyDescent="0.25">
      <c r="A2650" s="4" t="s">
        <v>2681</v>
      </c>
      <c r="B2650" s="4" t="s">
        <v>1891</v>
      </c>
    </row>
    <row r="2651" spans="1:2" x14ac:dyDescent="0.25">
      <c r="A2651" s="4" t="s">
        <v>2682</v>
      </c>
      <c r="B2651" s="4" t="s">
        <v>1891</v>
      </c>
    </row>
    <row r="2652" spans="1:2" x14ac:dyDescent="0.25">
      <c r="A2652" s="4" t="s">
        <v>2683</v>
      </c>
      <c r="B2652" s="4" t="s">
        <v>1891</v>
      </c>
    </row>
    <row r="2653" spans="1:2" x14ac:dyDescent="0.25">
      <c r="A2653" s="4" t="s">
        <v>2684</v>
      </c>
      <c r="B2653" s="4" t="s">
        <v>1891</v>
      </c>
    </row>
    <row r="2654" spans="1:2" x14ac:dyDescent="0.25">
      <c r="A2654" s="4" t="s">
        <v>2685</v>
      </c>
      <c r="B2654" s="4" t="s">
        <v>1891</v>
      </c>
    </row>
    <row r="2655" spans="1:2" x14ac:dyDescent="0.25">
      <c r="A2655" s="4" t="s">
        <v>2686</v>
      </c>
      <c r="B2655" s="4" t="s">
        <v>1891</v>
      </c>
    </row>
    <row r="2656" spans="1:2" x14ac:dyDescent="0.25">
      <c r="A2656" s="4" t="s">
        <v>2687</v>
      </c>
      <c r="B2656" s="4" t="s">
        <v>1891</v>
      </c>
    </row>
    <row r="2657" spans="1:2" x14ac:dyDescent="0.25">
      <c r="A2657" s="4" t="s">
        <v>2688</v>
      </c>
      <c r="B2657" s="4" t="s">
        <v>1891</v>
      </c>
    </row>
    <row r="2658" spans="1:2" x14ac:dyDescent="0.25">
      <c r="A2658" s="4" t="s">
        <v>2689</v>
      </c>
      <c r="B2658" s="4" t="s">
        <v>1891</v>
      </c>
    </row>
    <row r="2659" spans="1:2" x14ac:dyDescent="0.25">
      <c r="A2659" s="4" t="s">
        <v>2690</v>
      </c>
      <c r="B2659" s="4" t="s">
        <v>1891</v>
      </c>
    </row>
    <row r="2660" spans="1:2" x14ac:dyDescent="0.25">
      <c r="A2660" s="4" t="s">
        <v>2691</v>
      </c>
      <c r="B2660" s="4" t="s">
        <v>1891</v>
      </c>
    </row>
    <row r="2661" spans="1:2" x14ac:dyDescent="0.25">
      <c r="A2661" s="4" t="s">
        <v>2692</v>
      </c>
      <c r="B2661" s="4" t="s">
        <v>1891</v>
      </c>
    </row>
    <row r="2662" spans="1:2" x14ac:dyDescent="0.25">
      <c r="A2662" s="4" t="s">
        <v>2693</v>
      </c>
      <c r="B2662" s="4" t="s">
        <v>1891</v>
      </c>
    </row>
    <row r="2663" spans="1:2" x14ac:dyDescent="0.25">
      <c r="A2663" s="4" t="s">
        <v>2694</v>
      </c>
      <c r="B2663" s="4" t="s">
        <v>1891</v>
      </c>
    </row>
    <row r="2664" spans="1:2" x14ac:dyDescent="0.25">
      <c r="A2664" s="4" t="s">
        <v>2695</v>
      </c>
      <c r="B2664" s="4" t="s">
        <v>1891</v>
      </c>
    </row>
    <row r="2665" spans="1:2" x14ac:dyDescent="0.25">
      <c r="A2665" s="4" t="s">
        <v>2696</v>
      </c>
      <c r="B2665" s="4" t="s">
        <v>1891</v>
      </c>
    </row>
    <row r="2666" spans="1:2" x14ac:dyDescent="0.25">
      <c r="A2666" s="4" t="s">
        <v>2697</v>
      </c>
      <c r="B2666" s="4" t="s">
        <v>1891</v>
      </c>
    </row>
    <row r="2667" spans="1:2" x14ac:dyDescent="0.25">
      <c r="A2667" s="4" t="s">
        <v>2698</v>
      </c>
      <c r="B2667" s="4" t="s">
        <v>1891</v>
      </c>
    </row>
    <row r="2668" spans="1:2" x14ac:dyDescent="0.25">
      <c r="A2668" s="4" t="s">
        <v>2699</v>
      </c>
      <c r="B2668" s="4" t="s">
        <v>1891</v>
      </c>
    </row>
    <row r="2669" spans="1:2" x14ac:dyDescent="0.25">
      <c r="A2669" s="4" t="s">
        <v>2700</v>
      </c>
      <c r="B2669" s="4" t="s">
        <v>1891</v>
      </c>
    </row>
    <row r="2670" spans="1:2" x14ac:dyDescent="0.25">
      <c r="A2670" s="4" t="s">
        <v>2701</v>
      </c>
      <c r="B2670" s="4" t="s">
        <v>1891</v>
      </c>
    </row>
    <row r="2671" spans="1:2" x14ac:dyDescent="0.25">
      <c r="A2671" s="4" t="s">
        <v>2702</v>
      </c>
      <c r="B2671" s="4" t="s">
        <v>1891</v>
      </c>
    </row>
    <row r="2672" spans="1:2" x14ac:dyDescent="0.25">
      <c r="A2672" s="4" t="s">
        <v>2703</v>
      </c>
      <c r="B2672" s="4" t="s">
        <v>1891</v>
      </c>
    </row>
    <row r="2673" spans="1:2" x14ac:dyDescent="0.25">
      <c r="A2673" s="4" t="s">
        <v>2704</v>
      </c>
      <c r="B2673" s="4" t="s">
        <v>1891</v>
      </c>
    </row>
    <row r="2674" spans="1:2" x14ac:dyDescent="0.25">
      <c r="A2674" s="4" t="s">
        <v>2705</v>
      </c>
      <c r="B2674" s="4" t="s">
        <v>1891</v>
      </c>
    </row>
    <row r="2675" spans="1:2" x14ac:dyDescent="0.25">
      <c r="A2675" s="4" t="s">
        <v>2706</v>
      </c>
      <c r="B2675" s="4" t="s">
        <v>1701</v>
      </c>
    </row>
    <row r="2676" spans="1:2" x14ac:dyDescent="0.25">
      <c r="A2676" s="4" t="s">
        <v>2707</v>
      </c>
      <c r="B2676" s="4" t="s">
        <v>1701</v>
      </c>
    </row>
    <row r="2677" spans="1:2" x14ac:dyDescent="0.25">
      <c r="A2677" s="4" t="s">
        <v>2708</v>
      </c>
      <c r="B2677" s="4" t="s">
        <v>1701</v>
      </c>
    </row>
    <row r="2678" spans="1:2" x14ac:dyDescent="0.25">
      <c r="A2678" s="4" t="s">
        <v>2709</v>
      </c>
      <c r="B2678" s="4" t="s">
        <v>1701</v>
      </c>
    </row>
    <row r="2679" spans="1:2" x14ac:dyDescent="0.25">
      <c r="A2679" s="4" t="s">
        <v>2710</v>
      </c>
      <c r="B2679" s="4" t="s">
        <v>1701</v>
      </c>
    </row>
    <row r="2680" spans="1:2" x14ac:dyDescent="0.25">
      <c r="A2680" s="4" t="s">
        <v>2711</v>
      </c>
      <c r="B2680" s="4" t="s">
        <v>1701</v>
      </c>
    </row>
    <row r="2681" spans="1:2" x14ac:dyDescent="0.25">
      <c r="A2681" s="4" t="s">
        <v>2712</v>
      </c>
      <c r="B2681" s="4" t="s">
        <v>1701</v>
      </c>
    </row>
    <row r="2682" spans="1:2" x14ac:dyDescent="0.25">
      <c r="A2682" s="4" t="s">
        <v>2713</v>
      </c>
      <c r="B2682" s="4" t="s">
        <v>1701</v>
      </c>
    </row>
    <row r="2683" spans="1:2" x14ac:dyDescent="0.25">
      <c r="A2683" s="4" t="s">
        <v>2714</v>
      </c>
      <c r="B2683" s="4" t="s">
        <v>1701</v>
      </c>
    </row>
    <row r="2684" spans="1:2" x14ac:dyDescent="0.25">
      <c r="A2684" s="4" t="s">
        <v>2715</v>
      </c>
      <c r="B2684" s="4" t="s">
        <v>1701</v>
      </c>
    </row>
    <row r="2685" spans="1:2" x14ac:dyDescent="0.25">
      <c r="A2685" s="4" t="s">
        <v>2716</v>
      </c>
      <c r="B2685" s="4" t="s">
        <v>1701</v>
      </c>
    </row>
    <row r="2686" spans="1:2" x14ac:dyDescent="0.25">
      <c r="A2686" s="4" t="s">
        <v>2717</v>
      </c>
      <c r="B2686" s="4" t="s">
        <v>1701</v>
      </c>
    </row>
    <row r="2687" spans="1:2" x14ac:dyDescent="0.25">
      <c r="A2687" s="4" t="s">
        <v>2718</v>
      </c>
      <c r="B2687" s="4" t="s">
        <v>1701</v>
      </c>
    </row>
    <row r="2688" spans="1:2" x14ac:dyDescent="0.25">
      <c r="A2688" s="4" t="s">
        <v>2719</v>
      </c>
      <c r="B2688" s="4" t="s">
        <v>1701</v>
      </c>
    </row>
    <row r="2689" spans="1:2" x14ac:dyDescent="0.25">
      <c r="A2689" s="4" t="s">
        <v>2720</v>
      </c>
      <c r="B2689" s="4" t="s">
        <v>1701</v>
      </c>
    </row>
    <row r="2690" spans="1:2" x14ac:dyDescent="0.25">
      <c r="A2690" s="4" t="s">
        <v>2721</v>
      </c>
      <c r="B2690" s="4" t="s">
        <v>1701</v>
      </c>
    </row>
    <row r="2691" spans="1:2" x14ac:dyDescent="0.25">
      <c r="A2691" s="4" t="s">
        <v>2722</v>
      </c>
      <c r="B2691" s="4" t="s">
        <v>1701</v>
      </c>
    </row>
    <row r="2692" spans="1:2" x14ac:dyDescent="0.25">
      <c r="A2692" s="4" t="s">
        <v>2723</v>
      </c>
      <c r="B2692" s="4" t="s">
        <v>1701</v>
      </c>
    </row>
    <row r="2693" spans="1:2" x14ac:dyDescent="0.25">
      <c r="A2693" s="4" t="s">
        <v>2724</v>
      </c>
      <c r="B2693" s="4" t="s">
        <v>1701</v>
      </c>
    </row>
    <row r="2694" spans="1:2" x14ac:dyDescent="0.25">
      <c r="A2694" s="4" t="s">
        <v>2725</v>
      </c>
      <c r="B2694" s="4" t="s">
        <v>1701</v>
      </c>
    </row>
    <row r="2695" spans="1:2" x14ac:dyDescent="0.25">
      <c r="A2695" s="4" t="s">
        <v>2726</v>
      </c>
      <c r="B2695" s="4" t="s">
        <v>1701</v>
      </c>
    </row>
    <row r="2696" spans="1:2" x14ac:dyDescent="0.25">
      <c r="A2696" s="4" t="s">
        <v>2727</v>
      </c>
      <c r="B2696" s="4" t="s">
        <v>1701</v>
      </c>
    </row>
    <row r="2697" spans="1:2" x14ac:dyDescent="0.25">
      <c r="A2697" s="4" t="s">
        <v>2728</v>
      </c>
      <c r="B2697" s="4" t="s">
        <v>1701</v>
      </c>
    </row>
    <row r="2698" spans="1:2" x14ac:dyDescent="0.25">
      <c r="A2698" s="4" t="s">
        <v>2729</v>
      </c>
      <c r="B2698" s="4" t="s">
        <v>1701</v>
      </c>
    </row>
    <row r="2699" spans="1:2" x14ac:dyDescent="0.25">
      <c r="A2699" s="4" t="s">
        <v>2730</v>
      </c>
      <c r="B2699" s="4" t="s">
        <v>1701</v>
      </c>
    </row>
    <row r="2700" spans="1:2" x14ac:dyDescent="0.25">
      <c r="A2700" s="4" t="s">
        <v>2731</v>
      </c>
      <c r="B2700" s="4" t="s">
        <v>1701</v>
      </c>
    </row>
    <row r="2701" spans="1:2" x14ac:dyDescent="0.25">
      <c r="A2701" s="4" t="s">
        <v>2732</v>
      </c>
      <c r="B2701" s="4" t="s">
        <v>1701</v>
      </c>
    </row>
    <row r="2702" spans="1:2" x14ac:dyDescent="0.25">
      <c r="A2702" s="4" t="s">
        <v>2733</v>
      </c>
      <c r="B2702" s="4" t="s">
        <v>1701</v>
      </c>
    </row>
    <row r="2703" spans="1:2" x14ac:dyDescent="0.25">
      <c r="A2703" s="4" t="s">
        <v>2734</v>
      </c>
      <c r="B2703" s="4" t="s">
        <v>1701</v>
      </c>
    </row>
    <row r="2704" spans="1:2" x14ac:dyDescent="0.25">
      <c r="A2704" s="4" t="s">
        <v>2735</v>
      </c>
      <c r="B2704" s="4" t="s">
        <v>1701</v>
      </c>
    </row>
    <row r="2705" spans="1:2" x14ac:dyDescent="0.25">
      <c r="A2705" s="4" t="s">
        <v>2736</v>
      </c>
      <c r="B2705" s="4" t="s">
        <v>1701</v>
      </c>
    </row>
    <row r="2706" spans="1:2" x14ac:dyDescent="0.25">
      <c r="A2706" s="4" t="s">
        <v>2737</v>
      </c>
      <c r="B2706" s="4" t="s">
        <v>1701</v>
      </c>
    </row>
    <row r="2707" spans="1:2" x14ac:dyDescent="0.25">
      <c r="A2707" s="4" t="s">
        <v>2738</v>
      </c>
      <c r="B2707" s="4" t="s">
        <v>1701</v>
      </c>
    </row>
    <row r="2708" spans="1:2" x14ac:dyDescent="0.25">
      <c r="A2708" s="4" t="s">
        <v>2739</v>
      </c>
      <c r="B2708" s="4" t="s">
        <v>1701</v>
      </c>
    </row>
    <row r="2709" spans="1:2" x14ac:dyDescent="0.25">
      <c r="A2709" s="4" t="s">
        <v>2740</v>
      </c>
      <c r="B2709" s="4" t="s">
        <v>1701</v>
      </c>
    </row>
    <row r="2710" spans="1:2" x14ac:dyDescent="0.25">
      <c r="A2710" s="4" t="s">
        <v>2741</v>
      </c>
      <c r="B2710" s="4" t="s">
        <v>1701</v>
      </c>
    </row>
    <row r="2711" spans="1:2" x14ac:dyDescent="0.25">
      <c r="A2711" s="4" t="s">
        <v>2742</v>
      </c>
      <c r="B2711" s="4" t="s">
        <v>1701</v>
      </c>
    </row>
    <row r="2712" spans="1:2" x14ac:dyDescent="0.25">
      <c r="A2712" s="4" t="s">
        <v>2743</v>
      </c>
      <c r="B2712" s="4" t="s">
        <v>1701</v>
      </c>
    </row>
    <row r="2713" spans="1:2" x14ac:dyDescent="0.25">
      <c r="A2713" s="4" t="s">
        <v>2744</v>
      </c>
      <c r="B2713" s="4" t="s">
        <v>1701</v>
      </c>
    </row>
    <row r="2714" spans="1:2" x14ac:dyDescent="0.25">
      <c r="A2714" s="4" t="s">
        <v>2745</v>
      </c>
      <c r="B2714" s="4" t="s">
        <v>1701</v>
      </c>
    </row>
    <row r="2715" spans="1:2" x14ac:dyDescent="0.25">
      <c r="A2715" s="4" t="s">
        <v>2746</v>
      </c>
      <c r="B2715" s="4" t="s">
        <v>1701</v>
      </c>
    </row>
    <row r="2716" spans="1:2" x14ac:dyDescent="0.25">
      <c r="A2716" s="4" t="s">
        <v>2747</v>
      </c>
      <c r="B2716" s="4" t="s">
        <v>1701</v>
      </c>
    </row>
    <row r="2717" spans="1:2" x14ac:dyDescent="0.25">
      <c r="A2717" s="4" t="s">
        <v>2748</v>
      </c>
      <c r="B2717" s="4" t="s">
        <v>1701</v>
      </c>
    </row>
    <row r="2718" spans="1:2" x14ac:dyDescent="0.25">
      <c r="A2718" s="4" t="s">
        <v>2749</v>
      </c>
      <c r="B2718" s="4" t="s">
        <v>1701</v>
      </c>
    </row>
    <row r="2719" spans="1:2" x14ac:dyDescent="0.25">
      <c r="A2719" s="4" t="s">
        <v>2750</v>
      </c>
      <c r="B2719" s="4" t="s">
        <v>1701</v>
      </c>
    </row>
    <row r="2720" spans="1:2" x14ac:dyDescent="0.25">
      <c r="A2720" s="4" t="s">
        <v>2751</v>
      </c>
      <c r="B2720" s="4" t="s">
        <v>1701</v>
      </c>
    </row>
    <row r="2721" spans="1:2" x14ac:dyDescent="0.25">
      <c r="A2721" s="4" t="s">
        <v>2752</v>
      </c>
      <c r="B2721" s="4" t="s">
        <v>1701</v>
      </c>
    </row>
    <row r="2722" spans="1:2" x14ac:dyDescent="0.25">
      <c r="A2722" s="4" t="s">
        <v>2753</v>
      </c>
      <c r="B2722" s="4" t="s">
        <v>1701</v>
      </c>
    </row>
    <row r="2723" spans="1:2" x14ac:dyDescent="0.25">
      <c r="A2723" s="4" t="s">
        <v>2754</v>
      </c>
      <c r="B2723" s="4" t="s">
        <v>1701</v>
      </c>
    </row>
    <row r="2724" spans="1:2" x14ac:dyDescent="0.25">
      <c r="A2724" s="4" t="s">
        <v>2755</v>
      </c>
      <c r="B2724" s="4" t="s">
        <v>1701</v>
      </c>
    </row>
    <row r="2725" spans="1:2" x14ac:dyDescent="0.25">
      <c r="A2725" s="4" t="s">
        <v>2756</v>
      </c>
      <c r="B2725" s="4" t="s">
        <v>1701</v>
      </c>
    </row>
    <row r="2726" spans="1:2" x14ac:dyDescent="0.25">
      <c r="A2726" s="4" t="s">
        <v>2757</v>
      </c>
      <c r="B2726" s="4" t="s">
        <v>1701</v>
      </c>
    </row>
    <row r="2727" spans="1:2" x14ac:dyDescent="0.25">
      <c r="A2727" s="4" t="s">
        <v>2758</v>
      </c>
      <c r="B2727" s="4" t="s">
        <v>1701</v>
      </c>
    </row>
    <row r="2728" spans="1:2" x14ac:dyDescent="0.25">
      <c r="A2728" s="4" t="s">
        <v>2759</v>
      </c>
      <c r="B2728" s="4" t="s">
        <v>1701</v>
      </c>
    </row>
    <row r="2729" spans="1:2" x14ac:dyDescent="0.25">
      <c r="A2729" s="4" t="s">
        <v>2760</v>
      </c>
      <c r="B2729" s="4" t="s">
        <v>1701</v>
      </c>
    </row>
    <row r="2730" spans="1:2" x14ac:dyDescent="0.25">
      <c r="A2730" s="4" t="s">
        <v>2761</v>
      </c>
      <c r="B2730" s="4" t="s">
        <v>1701</v>
      </c>
    </row>
    <row r="2731" spans="1:2" x14ac:dyDescent="0.25">
      <c r="A2731" s="4" t="s">
        <v>2762</v>
      </c>
      <c r="B2731" s="4" t="s">
        <v>1701</v>
      </c>
    </row>
    <row r="2732" spans="1:2" x14ac:dyDescent="0.25">
      <c r="A2732" s="4" t="s">
        <v>2763</v>
      </c>
      <c r="B2732" s="4" t="s">
        <v>1701</v>
      </c>
    </row>
    <row r="2733" spans="1:2" x14ac:dyDescent="0.25">
      <c r="A2733" s="4" t="s">
        <v>2764</v>
      </c>
      <c r="B2733" s="4" t="s">
        <v>1701</v>
      </c>
    </row>
    <row r="2734" spans="1:2" x14ac:dyDescent="0.25">
      <c r="A2734" s="4" t="s">
        <v>2765</v>
      </c>
      <c r="B2734" s="4" t="s">
        <v>1701</v>
      </c>
    </row>
    <row r="2735" spans="1:2" x14ac:dyDescent="0.25">
      <c r="A2735" s="4" t="s">
        <v>2766</v>
      </c>
      <c r="B2735" s="4" t="s">
        <v>1701</v>
      </c>
    </row>
    <row r="2736" spans="1:2" x14ac:dyDescent="0.25">
      <c r="A2736" s="4" t="s">
        <v>2767</v>
      </c>
      <c r="B2736" s="4" t="s">
        <v>1700</v>
      </c>
    </row>
    <row r="2737" spans="1:2" x14ac:dyDescent="0.25">
      <c r="A2737" s="4" t="s">
        <v>2768</v>
      </c>
      <c r="B2737" s="4" t="s">
        <v>1700</v>
      </c>
    </row>
    <row r="2738" spans="1:2" x14ac:dyDescent="0.25">
      <c r="A2738" s="4" t="s">
        <v>2769</v>
      </c>
      <c r="B2738" s="4" t="s">
        <v>1700</v>
      </c>
    </row>
    <row r="2739" spans="1:2" x14ac:dyDescent="0.25">
      <c r="A2739" s="4" t="s">
        <v>2770</v>
      </c>
      <c r="B2739" s="4" t="s">
        <v>1700</v>
      </c>
    </row>
    <row r="2740" spans="1:2" x14ac:dyDescent="0.25">
      <c r="A2740" s="4" t="s">
        <v>2771</v>
      </c>
      <c r="B2740" s="4" t="s">
        <v>1700</v>
      </c>
    </row>
    <row r="2741" spans="1:2" x14ac:dyDescent="0.25">
      <c r="A2741" s="4" t="s">
        <v>2772</v>
      </c>
      <c r="B2741" s="4" t="s">
        <v>1700</v>
      </c>
    </row>
    <row r="2742" spans="1:2" x14ac:dyDescent="0.25">
      <c r="A2742" s="4" t="s">
        <v>2773</v>
      </c>
      <c r="B2742" s="4" t="s">
        <v>1700</v>
      </c>
    </row>
    <row r="2743" spans="1:2" x14ac:dyDescent="0.25">
      <c r="A2743" s="4" t="s">
        <v>2774</v>
      </c>
      <c r="B2743" s="4" t="s">
        <v>1700</v>
      </c>
    </row>
    <row r="2744" spans="1:2" x14ac:dyDescent="0.25">
      <c r="A2744" s="4" t="s">
        <v>2775</v>
      </c>
      <c r="B2744" s="4" t="s">
        <v>1700</v>
      </c>
    </row>
    <row r="2745" spans="1:2" x14ac:dyDescent="0.25">
      <c r="A2745" s="4" t="s">
        <v>2776</v>
      </c>
      <c r="B2745" s="4" t="s">
        <v>1700</v>
      </c>
    </row>
    <row r="2746" spans="1:2" x14ac:dyDescent="0.25">
      <c r="A2746" s="4" t="s">
        <v>2777</v>
      </c>
      <c r="B2746" s="4" t="s">
        <v>1700</v>
      </c>
    </row>
    <row r="2747" spans="1:2" x14ac:dyDescent="0.25">
      <c r="A2747" s="4" t="s">
        <v>2778</v>
      </c>
      <c r="B2747" s="4" t="s">
        <v>1700</v>
      </c>
    </row>
    <row r="2748" spans="1:2" x14ac:dyDescent="0.25">
      <c r="A2748" s="4" t="s">
        <v>2779</v>
      </c>
      <c r="B2748" s="4" t="s">
        <v>1700</v>
      </c>
    </row>
    <row r="2749" spans="1:2" x14ac:dyDescent="0.25">
      <c r="A2749" s="4" t="s">
        <v>2780</v>
      </c>
      <c r="B2749" s="4" t="s">
        <v>1700</v>
      </c>
    </row>
    <row r="2750" spans="1:2" x14ac:dyDescent="0.25">
      <c r="A2750" s="4" t="s">
        <v>2781</v>
      </c>
      <c r="B2750" s="4" t="s">
        <v>1700</v>
      </c>
    </row>
    <row r="2751" spans="1:2" x14ac:dyDescent="0.25">
      <c r="A2751" s="4" t="s">
        <v>2782</v>
      </c>
      <c r="B2751" s="4" t="s">
        <v>1700</v>
      </c>
    </row>
    <row r="2752" spans="1:2" x14ac:dyDescent="0.25">
      <c r="A2752" s="4" t="s">
        <v>2783</v>
      </c>
      <c r="B2752" s="4" t="s">
        <v>1700</v>
      </c>
    </row>
    <row r="2753" spans="1:2" x14ac:dyDescent="0.25">
      <c r="A2753" s="4" t="s">
        <v>2784</v>
      </c>
      <c r="B2753" s="4" t="s">
        <v>1700</v>
      </c>
    </row>
    <row r="2754" spans="1:2" x14ac:dyDescent="0.25">
      <c r="A2754" s="4" t="s">
        <v>2785</v>
      </c>
      <c r="B2754" s="4" t="s">
        <v>1700</v>
      </c>
    </row>
    <row r="2755" spans="1:2" x14ac:dyDescent="0.25">
      <c r="A2755" s="4" t="s">
        <v>2786</v>
      </c>
      <c r="B2755" s="4" t="s">
        <v>1700</v>
      </c>
    </row>
    <row r="2756" spans="1:2" x14ac:dyDescent="0.25">
      <c r="A2756" s="4" t="s">
        <v>2787</v>
      </c>
      <c r="B2756" s="4" t="s">
        <v>1703</v>
      </c>
    </row>
    <row r="2757" spans="1:2" x14ac:dyDescent="0.25">
      <c r="A2757" s="4" t="s">
        <v>2788</v>
      </c>
      <c r="B2757" s="4" t="s">
        <v>1703</v>
      </c>
    </row>
    <row r="2758" spans="1:2" x14ac:dyDescent="0.25">
      <c r="A2758" s="4" t="s">
        <v>2789</v>
      </c>
      <c r="B2758" s="4" t="s">
        <v>1703</v>
      </c>
    </row>
    <row r="2759" spans="1:2" x14ac:dyDescent="0.25">
      <c r="A2759" s="4" t="s">
        <v>2790</v>
      </c>
      <c r="B2759" s="4" t="s">
        <v>1703</v>
      </c>
    </row>
    <row r="2760" spans="1:2" x14ac:dyDescent="0.25">
      <c r="A2760" s="4" t="s">
        <v>2791</v>
      </c>
      <c r="B2760" s="4" t="s">
        <v>1703</v>
      </c>
    </row>
    <row r="2761" spans="1:2" x14ac:dyDescent="0.25">
      <c r="A2761" s="4" t="s">
        <v>2792</v>
      </c>
      <c r="B2761" s="4" t="s">
        <v>1703</v>
      </c>
    </row>
    <row r="2762" spans="1:2" x14ac:dyDescent="0.25">
      <c r="A2762" s="4" t="s">
        <v>2793</v>
      </c>
      <c r="B2762" s="4" t="s">
        <v>1703</v>
      </c>
    </row>
    <row r="2763" spans="1:2" x14ac:dyDescent="0.25">
      <c r="A2763" s="4" t="s">
        <v>2794</v>
      </c>
      <c r="B2763" s="4" t="s">
        <v>1703</v>
      </c>
    </row>
    <row r="2764" spans="1:2" x14ac:dyDescent="0.25">
      <c r="A2764" s="4" t="s">
        <v>2795</v>
      </c>
      <c r="B2764" s="4" t="s">
        <v>1701</v>
      </c>
    </row>
    <row r="2765" spans="1:2" x14ac:dyDescent="0.25">
      <c r="A2765" s="4" t="s">
        <v>2796</v>
      </c>
      <c r="B2765" s="4" t="s">
        <v>1703</v>
      </c>
    </row>
    <row r="2766" spans="1:2" x14ac:dyDescent="0.25">
      <c r="A2766" s="4" t="s">
        <v>2797</v>
      </c>
      <c r="B2766" s="4" t="s">
        <v>1703</v>
      </c>
    </row>
    <row r="2767" spans="1:2" x14ac:dyDescent="0.25">
      <c r="A2767" s="4" t="s">
        <v>2798</v>
      </c>
      <c r="B2767" s="4" t="s">
        <v>1703</v>
      </c>
    </row>
    <row r="2768" spans="1:2" x14ac:dyDescent="0.25">
      <c r="A2768" s="4" t="s">
        <v>2799</v>
      </c>
      <c r="B2768" s="4" t="s">
        <v>1703</v>
      </c>
    </row>
    <row r="2769" spans="1:2" x14ac:dyDescent="0.25">
      <c r="A2769" s="4" t="s">
        <v>2800</v>
      </c>
      <c r="B2769" s="4" t="s">
        <v>1703</v>
      </c>
    </row>
    <row r="2770" spans="1:2" x14ac:dyDescent="0.25">
      <c r="A2770" s="4" t="s">
        <v>2801</v>
      </c>
      <c r="B2770" s="4" t="s">
        <v>1703</v>
      </c>
    </row>
    <row r="2771" spans="1:2" x14ac:dyDescent="0.25">
      <c r="A2771" s="4" t="s">
        <v>2802</v>
      </c>
      <c r="B2771" s="4" t="s">
        <v>1703</v>
      </c>
    </row>
    <row r="2772" spans="1:2" x14ac:dyDescent="0.25">
      <c r="A2772" s="4" t="s">
        <v>2803</v>
      </c>
      <c r="B2772" s="4" t="s">
        <v>1703</v>
      </c>
    </row>
    <row r="2773" spans="1:2" x14ac:dyDescent="0.25">
      <c r="A2773" s="4" t="s">
        <v>2804</v>
      </c>
      <c r="B2773" s="4" t="s">
        <v>1703</v>
      </c>
    </row>
    <row r="2774" spans="1:2" x14ac:dyDescent="0.25">
      <c r="A2774" s="4" t="s">
        <v>2805</v>
      </c>
      <c r="B2774" s="4" t="s">
        <v>1703</v>
      </c>
    </row>
    <row r="2775" spans="1:2" x14ac:dyDescent="0.25">
      <c r="A2775" s="4" t="s">
        <v>2806</v>
      </c>
      <c r="B2775" s="4" t="s">
        <v>1703</v>
      </c>
    </row>
    <row r="2776" spans="1:2" x14ac:dyDescent="0.25">
      <c r="A2776" s="4" t="s">
        <v>2807</v>
      </c>
      <c r="B2776" s="4" t="s">
        <v>1703</v>
      </c>
    </row>
    <row r="2777" spans="1:2" x14ac:dyDescent="0.25">
      <c r="A2777" s="4" t="s">
        <v>2808</v>
      </c>
      <c r="B2777" s="4" t="s">
        <v>1703</v>
      </c>
    </row>
    <row r="2778" spans="1:2" x14ac:dyDescent="0.25">
      <c r="A2778" s="4" t="s">
        <v>2809</v>
      </c>
      <c r="B2778" s="4" t="s">
        <v>1891</v>
      </c>
    </row>
    <row r="2779" spans="1:2" x14ac:dyDescent="0.25">
      <c r="A2779" s="4" t="s">
        <v>2810</v>
      </c>
      <c r="B2779" s="4" t="s">
        <v>1891</v>
      </c>
    </row>
    <row r="2780" spans="1:2" x14ac:dyDescent="0.25">
      <c r="A2780" s="4" t="s">
        <v>2811</v>
      </c>
      <c r="B2780" s="4" t="s">
        <v>1891</v>
      </c>
    </row>
    <row r="2781" spans="1:2" x14ac:dyDescent="0.25">
      <c r="A2781" s="4" t="s">
        <v>2812</v>
      </c>
      <c r="B2781" s="4" t="s">
        <v>1891</v>
      </c>
    </row>
    <row r="2782" spans="1:2" x14ac:dyDescent="0.25">
      <c r="A2782" s="4" t="s">
        <v>2813</v>
      </c>
      <c r="B2782" s="4" t="s">
        <v>1891</v>
      </c>
    </row>
    <row r="2783" spans="1:2" x14ac:dyDescent="0.25">
      <c r="A2783" s="4" t="s">
        <v>2814</v>
      </c>
      <c r="B2783" s="4" t="s">
        <v>1891</v>
      </c>
    </row>
    <row r="2784" spans="1:2" x14ac:dyDescent="0.25">
      <c r="A2784" s="4" t="s">
        <v>2815</v>
      </c>
      <c r="B2784" s="4" t="s">
        <v>1891</v>
      </c>
    </row>
    <row r="2785" spans="1:2" x14ac:dyDescent="0.25">
      <c r="A2785" s="4" t="s">
        <v>2816</v>
      </c>
      <c r="B2785" s="4" t="s">
        <v>1891</v>
      </c>
    </row>
    <row r="2786" spans="1:2" x14ac:dyDescent="0.25">
      <c r="A2786" s="4" t="s">
        <v>2817</v>
      </c>
      <c r="B2786" s="4" t="s">
        <v>1891</v>
      </c>
    </row>
    <row r="2787" spans="1:2" x14ac:dyDescent="0.25">
      <c r="A2787" s="4" t="s">
        <v>2818</v>
      </c>
      <c r="B2787" s="4" t="s">
        <v>1891</v>
      </c>
    </row>
    <row r="2788" spans="1:2" x14ac:dyDescent="0.25">
      <c r="A2788" s="4" t="s">
        <v>2819</v>
      </c>
      <c r="B2788" s="4" t="s">
        <v>1891</v>
      </c>
    </row>
    <row r="2789" spans="1:2" x14ac:dyDescent="0.25">
      <c r="A2789" s="4" t="s">
        <v>2820</v>
      </c>
      <c r="B2789" s="4" t="s">
        <v>1891</v>
      </c>
    </row>
    <row r="2790" spans="1:2" x14ac:dyDescent="0.25">
      <c r="A2790" s="4" t="s">
        <v>2821</v>
      </c>
      <c r="B2790" s="4" t="s">
        <v>1891</v>
      </c>
    </row>
    <row r="2791" spans="1:2" x14ac:dyDescent="0.25">
      <c r="A2791" s="4" t="s">
        <v>2822</v>
      </c>
      <c r="B2791" s="4" t="s">
        <v>1891</v>
      </c>
    </row>
    <row r="2792" spans="1:2" x14ac:dyDescent="0.25">
      <c r="A2792" s="4" t="s">
        <v>2823</v>
      </c>
      <c r="B2792" s="4" t="s">
        <v>1891</v>
      </c>
    </row>
    <row r="2793" spans="1:2" x14ac:dyDescent="0.25">
      <c r="A2793" s="4" t="s">
        <v>2824</v>
      </c>
      <c r="B2793" s="4" t="s">
        <v>1891</v>
      </c>
    </row>
    <row r="2794" spans="1:2" x14ac:dyDescent="0.25">
      <c r="A2794" s="4" t="s">
        <v>2825</v>
      </c>
      <c r="B2794" s="4" t="s">
        <v>1891</v>
      </c>
    </row>
    <row r="2795" spans="1:2" x14ac:dyDescent="0.25">
      <c r="A2795" s="4" t="s">
        <v>2826</v>
      </c>
      <c r="B2795" s="4" t="s">
        <v>1891</v>
      </c>
    </row>
    <row r="2796" spans="1:2" x14ac:dyDescent="0.25">
      <c r="A2796" s="4" t="s">
        <v>2827</v>
      </c>
      <c r="B2796" s="4" t="s">
        <v>1891</v>
      </c>
    </row>
    <row r="2797" spans="1:2" x14ac:dyDescent="0.25">
      <c r="A2797" s="4" t="s">
        <v>2828</v>
      </c>
      <c r="B2797" s="4" t="s">
        <v>1891</v>
      </c>
    </row>
    <row r="2798" spans="1:2" x14ac:dyDescent="0.25">
      <c r="A2798" s="4" t="s">
        <v>2829</v>
      </c>
      <c r="B2798" s="4" t="s">
        <v>1891</v>
      </c>
    </row>
    <row r="2799" spans="1:2" x14ac:dyDescent="0.25">
      <c r="A2799" s="4" t="s">
        <v>2830</v>
      </c>
      <c r="B2799" s="4" t="s">
        <v>1891</v>
      </c>
    </row>
    <row r="2800" spans="1:2" x14ac:dyDescent="0.25">
      <c r="A2800" s="4" t="s">
        <v>2831</v>
      </c>
      <c r="B2800" s="4" t="s">
        <v>1891</v>
      </c>
    </row>
    <row r="2801" spans="1:2" x14ac:dyDescent="0.25">
      <c r="A2801" s="4" t="s">
        <v>2832</v>
      </c>
      <c r="B2801" s="4" t="s">
        <v>1891</v>
      </c>
    </row>
    <row r="2802" spans="1:2" x14ac:dyDescent="0.25">
      <c r="A2802" s="4" t="s">
        <v>2833</v>
      </c>
      <c r="B2802" s="4" t="s">
        <v>1891</v>
      </c>
    </row>
    <row r="2803" spans="1:2" x14ac:dyDescent="0.25">
      <c r="A2803" s="4" t="s">
        <v>2834</v>
      </c>
      <c r="B2803" s="4" t="s">
        <v>1891</v>
      </c>
    </row>
    <row r="2804" spans="1:2" x14ac:dyDescent="0.25">
      <c r="A2804" s="4" t="s">
        <v>2835</v>
      </c>
      <c r="B2804" s="4" t="s">
        <v>1891</v>
      </c>
    </row>
    <row r="2805" spans="1:2" x14ac:dyDescent="0.25">
      <c r="A2805" s="4" t="s">
        <v>2836</v>
      </c>
      <c r="B2805" s="4" t="s">
        <v>1891</v>
      </c>
    </row>
    <row r="2806" spans="1:2" x14ac:dyDescent="0.25">
      <c r="A2806" s="4" t="s">
        <v>2837</v>
      </c>
      <c r="B2806" s="4" t="s">
        <v>1891</v>
      </c>
    </row>
    <row r="2807" spans="1:2" x14ac:dyDescent="0.25">
      <c r="A2807" s="4" t="s">
        <v>2838</v>
      </c>
      <c r="B2807" s="4" t="s">
        <v>1891</v>
      </c>
    </row>
    <row r="2808" spans="1:2" x14ac:dyDescent="0.25">
      <c r="A2808" s="4" t="s">
        <v>2839</v>
      </c>
      <c r="B2808" s="4" t="s">
        <v>1891</v>
      </c>
    </row>
    <row r="2809" spans="1:2" x14ac:dyDescent="0.25">
      <c r="A2809" s="4" t="s">
        <v>2840</v>
      </c>
      <c r="B2809" s="4" t="s">
        <v>1891</v>
      </c>
    </row>
    <row r="2810" spans="1:2" x14ac:dyDescent="0.25">
      <c r="A2810" s="4" t="s">
        <v>2841</v>
      </c>
      <c r="B2810" s="4" t="s">
        <v>1891</v>
      </c>
    </row>
    <row r="2811" spans="1:2" x14ac:dyDescent="0.25">
      <c r="A2811" s="4" t="s">
        <v>2842</v>
      </c>
      <c r="B2811" s="4" t="s">
        <v>1891</v>
      </c>
    </row>
    <row r="2812" spans="1:2" x14ac:dyDescent="0.25">
      <c r="A2812" s="4" t="s">
        <v>2843</v>
      </c>
      <c r="B2812" s="4" t="s">
        <v>1891</v>
      </c>
    </row>
    <row r="2813" spans="1:2" x14ac:dyDescent="0.25">
      <c r="A2813" s="4" t="s">
        <v>2844</v>
      </c>
      <c r="B2813" s="4" t="s">
        <v>1891</v>
      </c>
    </row>
    <row r="2814" spans="1:2" x14ac:dyDescent="0.25">
      <c r="A2814" s="4" t="s">
        <v>2845</v>
      </c>
      <c r="B2814" s="4" t="s">
        <v>1891</v>
      </c>
    </row>
    <row r="2815" spans="1:2" x14ac:dyDescent="0.25">
      <c r="A2815" s="4" t="s">
        <v>2846</v>
      </c>
      <c r="B2815" s="4" t="s">
        <v>1891</v>
      </c>
    </row>
    <row r="2816" spans="1:2" x14ac:dyDescent="0.25">
      <c r="A2816" s="4" t="s">
        <v>2847</v>
      </c>
      <c r="B2816" s="4" t="s">
        <v>1891</v>
      </c>
    </row>
    <row r="2817" spans="1:2" x14ac:dyDescent="0.25">
      <c r="A2817" s="4" t="s">
        <v>2848</v>
      </c>
      <c r="B2817" s="4" t="s">
        <v>1891</v>
      </c>
    </row>
    <row r="2818" spans="1:2" x14ac:dyDescent="0.25">
      <c r="A2818" s="4" t="s">
        <v>2849</v>
      </c>
      <c r="B2818" s="4" t="s">
        <v>1708</v>
      </c>
    </row>
    <row r="2819" spans="1:2" x14ac:dyDescent="0.25">
      <c r="A2819" s="4" t="s">
        <v>2850</v>
      </c>
      <c r="B2819" s="4" t="s">
        <v>1708</v>
      </c>
    </row>
    <row r="2820" spans="1:2" x14ac:dyDescent="0.25">
      <c r="A2820" s="4" t="s">
        <v>2851</v>
      </c>
      <c r="B2820" s="4" t="s">
        <v>1708</v>
      </c>
    </row>
    <row r="2821" spans="1:2" x14ac:dyDescent="0.25">
      <c r="A2821" s="4" t="s">
        <v>2852</v>
      </c>
      <c r="B2821" s="4" t="s">
        <v>1708</v>
      </c>
    </row>
    <row r="2822" spans="1:2" x14ac:dyDescent="0.25">
      <c r="A2822" s="4" t="s">
        <v>2853</v>
      </c>
      <c r="B2822" s="4" t="s">
        <v>1708</v>
      </c>
    </row>
    <row r="2823" spans="1:2" x14ac:dyDescent="0.25">
      <c r="A2823" s="4" t="s">
        <v>2854</v>
      </c>
      <c r="B2823" s="4" t="s">
        <v>1708</v>
      </c>
    </row>
    <row r="2824" spans="1:2" x14ac:dyDescent="0.25">
      <c r="A2824" s="4" t="s">
        <v>2855</v>
      </c>
      <c r="B2824" s="4" t="s">
        <v>1708</v>
      </c>
    </row>
    <row r="2825" spans="1:2" x14ac:dyDescent="0.25">
      <c r="A2825" s="4" t="s">
        <v>2856</v>
      </c>
      <c r="B2825" s="4" t="s">
        <v>1708</v>
      </c>
    </row>
    <row r="2826" spans="1:2" x14ac:dyDescent="0.25">
      <c r="A2826" s="4" t="s">
        <v>2857</v>
      </c>
      <c r="B2826" s="4" t="s">
        <v>1708</v>
      </c>
    </row>
    <row r="2827" spans="1:2" x14ac:dyDescent="0.25">
      <c r="A2827" s="4" t="s">
        <v>2858</v>
      </c>
      <c r="B2827" s="4" t="s">
        <v>1708</v>
      </c>
    </row>
    <row r="2828" spans="1:2" x14ac:dyDescent="0.25">
      <c r="A2828" s="4" t="s">
        <v>2859</v>
      </c>
      <c r="B2828" s="4" t="s">
        <v>1708</v>
      </c>
    </row>
    <row r="2829" spans="1:2" x14ac:dyDescent="0.25">
      <c r="A2829" s="4" t="s">
        <v>2860</v>
      </c>
      <c r="B2829" s="4" t="s">
        <v>1708</v>
      </c>
    </row>
    <row r="2830" spans="1:2" x14ac:dyDescent="0.25">
      <c r="A2830" s="4" t="s">
        <v>2861</v>
      </c>
      <c r="B2830" s="4" t="s">
        <v>1708</v>
      </c>
    </row>
    <row r="2831" spans="1:2" x14ac:dyDescent="0.25">
      <c r="A2831" s="4" t="s">
        <v>2862</v>
      </c>
      <c r="B2831" s="4" t="s">
        <v>1708</v>
      </c>
    </row>
    <row r="2832" spans="1:2" x14ac:dyDescent="0.25">
      <c r="A2832" s="4" t="s">
        <v>2863</v>
      </c>
      <c r="B2832" s="4" t="s">
        <v>1708</v>
      </c>
    </row>
    <row r="2833" spans="1:2" x14ac:dyDescent="0.25">
      <c r="A2833" s="4" t="s">
        <v>2864</v>
      </c>
      <c r="B2833" s="4" t="s">
        <v>1708</v>
      </c>
    </row>
    <row r="2834" spans="1:2" x14ac:dyDescent="0.25">
      <c r="A2834" s="4" t="s">
        <v>2865</v>
      </c>
      <c r="B2834" s="4" t="s">
        <v>1708</v>
      </c>
    </row>
    <row r="2835" spans="1:2" x14ac:dyDescent="0.25">
      <c r="A2835" s="4" t="s">
        <v>2866</v>
      </c>
      <c r="B2835" s="4" t="s">
        <v>1708</v>
      </c>
    </row>
    <row r="2836" spans="1:2" x14ac:dyDescent="0.25">
      <c r="A2836" s="4" t="s">
        <v>2867</v>
      </c>
      <c r="B2836" s="4" t="s">
        <v>1708</v>
      </c>
    </row>
    <row r="2837" spans="1:2" x14ac:dyDescent="0.25">
      <c r="A2837" s="4" t="s">
        <v>2868</v>
      </c>
      <c r="B2837" s="4" t="s">
        <v>1708</v>
      </c>
    </row>
    <row r="2838" spans="1:2" x14ac:dyDescent="0.25">
      <c r="A2838" s="4" t="s">
        <v>2869</v>
      </c>
      <c r="B2838" s="4" t="s">
        <v>1708</v>
      </c>
    </row>
    <row r="2839" spans="1:2" x14ac:dyDescent="0.25">
      <c r="A2839" s="4" t="s">
        <v>2870</v>
      </c>
      <c r="B2839" s="4" t="s">
        <v>1708</v>
      </c>
    </row>
    <row r="2840" spans="1:2" x14ac:dyDescent="0.25">
      <c r="A2840" s="4" t="s">
        <v>2871</v>
      </c>
      <c r="B2840" s="4" t="s">
        <v>1708</v>
      </c>
    </row>
    <row r="2841" spans="1:2" x14ac:dyDescent="0.25">
      <c r="A2841" s="4" t="s">
        <v>2872</v>
      </c>
      <c r="B2841" s="4" t="s">
        <v>1891</v>
      </c>
    </row>
    <row r="2842" spans="1:2" x14ac:dyDescent="0.25">
      <c r="A2842" s="4" t="s">
        <v>2873</v>
      </c>
      <c r="B2842" s="4" t="s">
        <v>1891</v>
      </c>
    </row>
    <row r="2843" spans="1:2" x14ac:dyDescent="0.25">
      <c r="A2843" s="4" t="s">
        <v>2874</v>
      </c>
      <c r="B2843" s="4" t="s">
        <v>1891</v>
      </c>
    </row>
    <row r="2844" spans="1:2" x14ac:dyDescent="0.25">
      <c r="A2844" s="4" t="s">
        <v>2875</v>
      </c>
      <c r="B2844" s="4" t="s">
        <v>1891</v>
      </c>
    </row>
    <row r="2845" spans="1:2" x14ac:dyDescent="0.25">
      <c r="A2845" s="4" t="s">
        <v>2876</v>
      </c>
      <c r="B2845" s="4" t="s">
        <v>1891</v>
      </c>
    </row>
    <row r="2846" spans="1:2" x14ac:dyDescent="0.25">
      <c r="A2846" s="4" t="s">
        <v>2877</v>
      </c>
      <c r="B2846" s="4" t="s">
        <v>1891</v>
      </c>
    </row>
    <row r="2847" spans="1:2" x14ac:dyDescent="0.25">
      <c r="A2847" s="4" t="s">
        <v>2878</v>
      </c>
      <c r="B2847" s="4" t="s">
        <v>1891</v>
      </c>
    </row>
    <row r="2848" spans="1:2" x14ac:dyDescent="0.25">
      <c r="A2848" s="4" t="s">
        <v>2879</v>
      </c>
      <c r="B2848" s="4" t="s">
        <v>1891</v>
      </c>
    </row>
    <row r="2849" spans="1:2" x14ac:dyDescent="0.25">
      <c r="A2849" s="4" t="s">
        <v>2880</v>
      </c>
      <c r="B2849" s="4" t="s">
        <v>1891</v>
      </c>
    </row>
    <row r="2850" spans="1:2" x14ac:dyDescent="0.25">
      <c r="A2850" s="4" t="s">
        <v>28</v>
      </c>
      <c r="B2850" s="4" t="s">
        <v>1891</v>
      </c>
    </row>
    <row r="2851" spans="1:2" x14ac:dyDescent="0.25">
      <c r="A2851" s="4" t="s">
        <v>2881</v>
      </c>
      <c r="B2851" s="4" t="s">
        <v>1891</v>
      </c>
    </row>
    <row r="2852" spans="1:2" x14ac:dyDescent="0.25">
      <c r="A2852" s="4" t="s">
        <v>2882</v>
      </c>
      <c r="B2852" s="4" t="s">
        <v>1891</v>
      </c>
    </row>
    <row r="2853" spans="1:2" x14ac:dyDescent="0.25">
      <c r="A2853" s="4" t="s">
        <v>2883</v>
      </c>
      <c r="B2853" s="4" t="s">
        <v>1891</v>
      </c>
    </row>
    <row r="2854" spans="1:2" x14ac:dyDescent="0.25">
      <c r="A2854" s="4" t="s">
        <v>2884</v>
      </c>
      <c r="B2854" s="4" t="s">
        <v>1708</v>
      </c>
    </row>
    <row r="2855" spans="1:2" x14ac:dyDescent="0.25">
      <c r="A2855" s="4" t="s">
        <v>2885</v>
      </c>
      <c r="B2855" s="4" t="s">
        <v>1708</v>
      </c>
    </row>
    <row r="2856" spans="1:2" x14ac:dyDescent="0.25">
      <c r="A2856" s="4" t="s">
        <v>2886</v>
      </c>
      <c r="B2856" s="4" t="s">
        <v>1708</v>
      </c>
    </row>
    <row r="2857" spans="1:2" x14ac:dyDescent="0.25">
      <c r="A2857" s="4" t="s">
        <v>2887</v>
      </c>
      <c r="B2857" s="4" t="s">
        <v>1708</v>
      </c>
    </row>
    <row r="2858" spans="1:2" x14ac:dyDescent="0.25">
      <c r="A2858" s="4" t="s">
        <v>2888</v>
      </c>
      <c r="B2858" s="4" t="s">
        <v>1708</v>
      </c>
    </row>
    <row r="2859" spans="1:2" x14ac:dyDescent="0.25">
      <c r="A2859" s="4" t="s">
        <v>2889</v>
      </c>
      <c r="B2859" s="4" t="s">
        <v>1708</v>
      </c>
    </row>
    <row r="2860" spans="1:2" x14ac:dyDescent="0.25">
      <c r="A2860" s="4" t="s">
        <v>2890</v>
      </c>
      <c r="B2860" s="4" t="s">
        <v>1708</v>
      </c>
    </row>
    <row r="2861" spans="1:2" x14ac:dyDescent="0.25">
      <c r="A2861" s="4" t="s">
        <v>2891</v>
      </c>
      <c r="B2861" s="4" t="s">
        <v>1708</v>
      </c>
    </row>
    <row r="2862" spans="1:2" x14ac:dyDescent="0.25">
      <c r="A2862" s="4" t="s">
        <v>2892</v>
      </c>
      <c r="B2862" s="4" t="s">
        <v>1708</v>
      </c>
    </row>
    <row r="2863" spans="1:2" x14ac:dyDescent="0.25">
      <c r="A2863" s="4" t="s">
        <v>2893</v>
      </c>
      <c r="B2863" s="4" t="s">
        <v>1708</v>
      </c>
    </row>
    <row r="2864" spans="1:2" x14ac:dyDescent="0.25">
      <c r="A2864" s="4" t="s">
        <v>2894</v>
      </c>
      <c r="B2864" s="4" t="s">
        <v>1708</v>
      </c>
    </row>
    <row r="2865" spans="1:2" x14ac:dyDescent="0.25">
      <c r="A2865" s="4" t="s">
        <v>2895</v>
      </c>
      <c r="B2865" s="4" t="s">
        <v>1708</v>
      </c>
    </row>
    <row r="2866" spans="1:2" x14ac:dyDescent="0.25">
      <c r="A2866" s="4" t="s">
        <v>2896</v>
      </c>
      <c r="B2866" s="4" t="s">
        <v>1708</v>
      </c>
    </row>
    <row r="2867" spans="1:2" x14ac:dyDescent="0.25">
      <c r="A2867" s="4" t="s">
        <v>2897</v>
      </c>
      <c r="B2867" s="4" t="s">
        <v>1708</v>
      </c>
    </row>
    <row r="2868" spans="1:2" x14ac:dyDescent="0.25">
      <c r="A2868" s="4" t="s">
        <v>2898</v>
      </c>
      <c r="B2868" s="4" t="s">
        <v>1708</v>
      </c>
    </row>
    <row r="2869" spans="1:2" x14ac:dyDescent="0.25">
      <c r="A2869" s="4" t="s">
        <v>2899</v>
      </c>
      <c r="B2869" s="4" t="s">
        <v>1708</v>
      </c>
    </row>
    <row r="2870" spans="1:2" x14ac:dyDescent="0.25">
      <c r="A2870" s="4" t="s">
        <v>2900</v>
      </c>
      <c r="B2870" s="4" t="s">
        <v>1708</v>
      </c>
    </row>
    <row r="2871" spans="1:2" x14ac:dyDescent="0.25">
      <c r="A2871" s="4" t="s">
        <v>2901</v>
      </c>
      <c r="B2871" s="4" t="s">
        <v>1708</v>
      </c>
    </row>
    <row r="2872" spans="1:2" x14ac:dyDescent="0.25">
      <c r="A2872" s="4" t="s">
        <v>2902</v>
      </c>
      <c r="B2872" s="4" t="s">
        <v>1708</v>
      </c>
    </row>
    <row r="2873" spans="1:2" x14ac:dyDescent="0.25">
      <c r="A2873" s="4" t="s">
        <v>2903</v>
      </c>
      <c r="B2873" s="4" t="s">
        <v>1708</v>
      </c>
    </row>
    <row r="2874" spans="1:2" x14ac:dyDescent="0.25">
      <c r="A2874" s="4" t="s">
        <v>2904</v>
      </c>
      <c r="B2874" s="4" t="s">
        <v>1708</v>
      </c>
    </row>
    <row r="2875" spans="1:2" x14ac:dyDescent="0.25">
      <c r="A2875" s="4" t="s">
        <v>2905</v>
      </c>
      <c r="B2875" s="4" t="s">
        <v>1708</v>
      </c>
    </row>
    <row r="2876" spans="1:2" x14ac:dyDescent="0.25">
      <c r="A2876" s="4" t="s">
        <v>2906</v>
      </c>
      <c r="B2876" s="4" t="s">
        <v>1708</v>
      </c>
    </row>
    <row r="2877" spans="1:2" x14ac:dyDescent="0.25">
      <c r="A2877" s="4" t="s">
        <v>2907</v>
      </c>
      <c r="B2877" s="4" t="s">
        <v>1708</v>
      </c>
    </row>
    <row r="2878" spans="1:2" x14ac:dyDescent="0.25">
      <c r="A2878" s="4" t="s">
        <v>2908</v>
      </c>
      <c r="B2878" s="4" t="s">
        <v>1708</v>
      </c>
    </row>
    <row r="2879" spans="1:2" x14ac:dyDescent="0.25">
      <c r="A2879" s="4" t="s">
        <v>2909</v>
      </c>
      <c r="B2879" s="4" t="s">
        <v>1891</v>
      </c>
    </row>
    <row r="2880" spans="1:2" x14ac:dyDescent="0.25">
      <c r="A2880" s="4" t="s">
        <v>2910</v>
      </c>
      <c r="B2880" s="4" t="s">
        <v>1891</v>
      </c>
    </row>
    <row r="2881" spans="1:2" x14ac:dyDescent="0.25">
      <c r="A2881" s="4" t="s">
        <v>2911</v>
      </c>
      <c r="B2881" s="4" t="s">
        <v>1891</v>
      </c>
    </row>
    <row r="2882" spans="1:2" x14ac:dyDescent="0.25">
      <c r="A2882" s="4" t="s">
        <v>2912</v>
      </c>
      <c r="B2882" s="4" t="s">
        <v>1891</v>
      </c>
    </row>
    <row r="2883" spans="1:2" x14ac:dyDescent="0.25">
      <c r="A2883" s="4" t="s">
        <v>2913</v>
      </c>
      <c r="B2883" s="4" t="s">
        <v>1891</v>
      </c>
    </row>
    <row r="2884" spans="1:2" x14ac:dyDescent="0.25">
      <c r="A2884" s="4" t="s">
        <v>2914</v>
      </c>
      <c r="B2884" s="4" t="s">
        <v>1891</v>
      </c>
    </row>
    <row r="2885" spans="1:2" x14ac:dyDescent="0.25">
      <c r="A2885" s="4" t="s">
        <v>2915</v>
      </c>
      <c r="B2885" s="4" t="s">
        <v>1891</v>
      </c>
    </row>
    <row r="2886" spans="1:2" x14ac:dyDescent="0.25">
      <c r="A2886" s="4" t="s">
        <v>2916</v>
      </c>
      <c r="B2886" s="4" t="s">
        <v>1891</v>
      </c>
    </row>
    <row r="2887" spans="1:2" x14ac:dyDescent="0.25">
      <c r="A2887" s="4" t="s">
        <v>2917</v>
      </c>
      <c r="B2887" s="4" t="s">
        <v>1891</v>
      </c>
    </row>
    <row r="2888" spans="1:2" x14ac:dyDescent="0.25">
      <c r="A2888" s="4" t="s">
        <v>2918</v>
      </c>
      <c r="B2888" s="4" t="s">
        <v>1891</v>
      </c>
    </row>
    <row r="2889" spans="1:2" x14ac:dyDescent="0.25">
      <c r="A2889" s="4" t="s">
        <v>2919</v>
      </c>
      <c r="B2889" s="4" t="s">
        <v>1891</v>
      </c>
    </row>
    <row r="2890" spans="1:2" x14ac:dyDescent="0.25">
      <c r="A2890" s="4" t="s">
        <v>2920</v>
      </c>
      <c r="B2890" s="4" t="s">
        <v>1891</v>
      </c>
    </row>
    <row r="2891" spans="1:2" x14ac:dyDescent="0.25">
      <c r="A2891" s="4" t="s">
        <v>2921</v>
      </c>
      <c r="B2891" s="4" t="s">
        <v>1891</v>
      </c>
    </row>
    <row r="2892" spans="1:2" x14ac:dyDescent="0.25">
      <c r="A2892" s="4" t="s">
        <v>2922</v>
      </c>
      <c r="B2892" s="4" t="s">
        <v>1891</v>
      </c>
    </row>
    <row r="2893" spans="1:2" x14ac:dyDescent="0.25">
      <c r="A2893" s="4" t="s">
        <v>2923</v>
      </c>
      <c r="B2893" s="4" t="s">
        <v>1891</v>
      </c>
    </row>
    <row r="2894" spans="1:2" x14ac:dyDescent="0.25">
      <c r="A2894" s="4" t="s">
        <v>2924</v>
      </c>
      <c r="B2894" s="4" t="s">
        <v>1891</v>
      </c>
    </row>
    <row r="2895" spans="1:2" x14ac:dyDescent="0.25">
      <c r="A2895" s="4" t="s">
        <v>2925</v>
      </c>
      <c r="B2895" s="4" t="s">
        <v>1891</v>
      </c>
    </row>
    <row r="2896" spans="1:2" x14ac:dyDescent="0.25">
      <c r="A2896" s="4" t="s">
        <v>2926</v>
      </c>
      <c r="B2896" s="4" t="s">
        <v>1891</v>
      </c>
    </row>
    <row r="2897" spans="1:2" x14ac:dyDescent="0.25">
      <c r="A2897" s="4" t="s">
        <v>2927</v>
      </c>
      <c r="B2897" s="4" t="s">
        <v>1891</v>
      </c>
    </row>
    <row r="2898" spans="1:2" x14ac:dyDescent="0.25">
      <c r="A2898" s="4" t="s">
        <v>2928</v>
      </c>
      <c r="B2898" s="4" t="s">
        <v>1891</v>
      </c>
    </row>
    <row r="2899" spans="1:2" x14ac:dyDescent="0.25">
      <c r="A2899" s="4" t="s">
        <v>2929</v>
      </c>
      <c r="B2899" s="4" t="s">
        <v>1891</v>
      </c>
    </row>
    <row r="2900" spans="1:2" x14ac:dyDescent="0.25">
      <c r="A2900" s="4" t="s">
        <v>2930</v>
      </c>
      <c r="B2900" s="4" t="s">
        <v>1891</v>
      </c>
    </row>
    <row r="2901" spans="1:2" x14ac:dyDescent="0.25">
      <c r="A2901" s="4" t="s">
        <v>2931</v>
      </c>
      <c r="B2901" s="4" t="s">
        <v>1891</v>
      </c>
    </row>
    <row r="2902" spans="1:2" x14ac:dyDescent="0.25">
      <c r="A2902" s="4" t="s">
        <v>2932</v>
      </c>
      <c r="B2902" s="4" t="s">
        <v>1891</v>
      </c>
    </row>
    <row r="2903" spans="1:2" x14ac:dyDescent="0.25">
      <c r="A2903" s="4" t="s">
        <v>2933</v>
      </c>
      <c r="B2903" s="4" t="s">
        <v>1891</v>
      </c>
    </row>
    <row r="2904" spans="1:2" x14ac:dyDescent="0.25">
      <c r="A2904" s="4" t="s">
        <v>2934</v>
      </c>
      <c r="B2904" s="4" t="s">
        <v>1891</v>
      </c>
    </row>
    <row r="2905" spans="1:2" x14ac:dyDescent="0.25">
      <c r="A2905" s="4" t="s">
        <v>2935</v>
      </c>
      <c r="B2905" s="4" t="s">
        <v>1891</v>
      </c>
    </row>
    <row r="2906" spans="1:2" x14ac:dyDescent="0.25">
      <c r="A2906" s="4" t="s">
        <v>2936</v>
      </c>
      <c r="B2906" s="4" t="s">
        <v>1891</v>
      </c>
    </row>
    <row r="2907" spans="1:2" x14ac:dyDescent="0.25">
      <c r="A2907" s="4" t="s">
        <v>2937</v>
      </c>
      <c r="B2907" s="4" t="s">
        <v>1891</v>
      </c>
    </row>
    <row r="2908" spans="1:2" x14ac:dyDescent="0.25">
      <c r="A2908" s="4" t="s">
        <v>2938</v>
      </c>
      <c r="B2908" s="4" t="s">
        <v>1891</v>
      </c>
    </row>
    <row r="2909" spans="1:2" x14ac:dyDescent="0.25">
      <c r="A2909" s="4" t="s">
        <v>2939</v>
      </c>
      <c r="B2909" s="4" t="s">
        <v>1891</v>
      </c>
    </row>
    <row r="2910" spans="1:2" x14ac:dyDescent="0.25">
      <c r="A2910" s="4" t="s">
        <v>2940</v>
      </c>
      <c r="B2910" s="4" t="s">
        <v>1891</v>
      </c>
    </row>
    <row r="2911" spans="1:2" x14ac:dyDescent="0.25">
      <c r="A2911" s="4" t="s">
        <v>2941</v>
      </c>
      <c r="B2911" s="4" t="s">
        <v>1891</v>
      </c>
    </row>
    <row r="2912" spans="1:2" x14ac:dyDescent="0.25">
      <c r="A2912" s="4" t="s">
        <v>2942</v>
      </c>
      <c r="B2912" s="4" t="s">
        <v>1891</v>
      </c>
    </row>
    <row r="2913" spans="1:2" x14ac:dyDescent="0.25">
      <c r="A2913" s="4" t="s">
        <v>2943</v>
      </c>
      <c r="B2913" s="4" t="s">
        <v>1891</v>
      </c>
    </row>
    <row r="2914" spans="1:2" x14ac:dyDescent="0.25">
      <c r="A2914" s="4" t="s">
        <v>2944</v>
      </c>
      <c r="B2914" s="4" t="s">
        <v>1891</v>
      </c>
    </row>
    <row r="2915" spans="1:2" x14ac:dyDescent="0.25">
      <c r="A2915" s="4" t="s">
        <v>2945</v>
      </c>
      <c r="B2915" s="4" t="s">
        <v>1891</v>
      </c>
    </row>
    <row r="2916" spans="1:2" x14ac:dyDescent="0.25">
      <c r="A2916" s="4" t="s">
        <v>2946</v>
      </c>
      <c r="B2916" s="4" t="s">
        <v>1891</v>
      </c>
    </row>
    <row r="2917" spans="1:2" x14ac:dyDescent="0.25">
      <c r="A2917" s="4" t="s">
        <v>2947</v>
      </c>
      <c r="B2917" s="4" t="s">
        <v>1891</v>
      </c>
    </row>
    <row r="2918" spans="1:2" x14ac:dyDescent="0.25">
      <c r="A2918" s="4" t="s">
        <v>2948</v>
      </c>
      <c r="B2918" s="4" t="s">
        <v>1891</v>
      </c>
    </row>
    <row r="2919" spans="1:2" x14ac:dyDescent="0.25">
      <c r="A2919" s="4" t="s">
        <v>2949</v>
      </c>
      <c r="B2919" s="4" t="s">
        <v>1891</v>
      </c>
    </row>
    <row r="2920" spans="1:2" x14ac:dyDescent="0.25">
      <c r="A2920" s="4" t="s">
        <v>2950</v>
      </c>
      <c r="B2920" s="4" t="s">
        <v>1891</v>
      </c>
    </row>
    <row r="2921" spans="1:2" x14ac:dyDescent="0.25">
      <c r="A2921" s="4" t="s">
        <v>2951</v>
      </c>
      <c r="B2921" s="4" t="s">
        <v>1891</v>
      </c>
    </row>
    <row r="2922" spans="1:2" x14ac:dyDescent="0.25">
      <c r="A2922" s="4" t="s">
        <v>2952</v>
      </c>
      <c r="B2922" s="4" t="s">
        <v>1891</v>
      </c>
    </row>
    <row r="2923" spans="1:2" x14ac:dyDescent="0.25">
      <c r="A2923" s="4" t="s">
        <v>2953</v>
      </c>
      <c r="B2923" s="4" t="s">
        <v>1891</v>
      </c>
    </row>
    <row r="2924" spans="1:2" x14ac:dyDescent="0.25">
      <c r="A2924" s="4" t="s">
        <v>2954</v>
      </c>
      <c r="B2924" s="4" t="s">
        <v>1891</v>
      </c>
    </row>
    <row r="2925" spans="1:2" x14ac:dyDescent="0.25">
      <c r="A2925" s="4" t="s">
        <v>2955</v>
      </c>
      <c r="B2925" s="4" t="s">
        <v>1891</v>
      </c>
    </row>
    <row r="2926" spans="1:2" x14ac:dyDescent="0.25">
      <c r="A2926" s="4" t="s">
        <v>2956</v>
      </c>
      <c r="B2926" s="4" t="s">
        <v>1891</v>
      </c>
    </row>
    <row r="2927" spans="1:2" x14ac:dyDescent="0.25">
      <c r="A2927" s="4" t="s">
        <v>2957</v>
      </c>
      <c r="B2927" s="4" t="s">
        <v>1891</v>
      </c>
    </row>
    <row r="2928" spans="1:2" x14ac:dyDescent="0.25">
      <c r="A2928" s="4" t="s">
        <v>2958</v>
      </c>
      <c r="B2928" s="4" t="s">
        <v>1891</v>
      </c>
    </row>
    <row r="2929" spans="1:2" x14ac:dyDescent="0.25">
      <c r="A2929" s="4" t="s">
        <v>2959</v>
      </c>
      <c r="B2929" s="4" t="s">
        <v>1891</v>
      </c>
    </row>
    <row r="2930" spans="1:2" x14ac:dyDescent="0.25">
      <c r="A2930" s="4" t="s">
        <v>2960</v>
      </c>
      <c r="B2930" s="4" t="s">
        <v>1891</v>
      </c>
    </row>
    <row r="2931" spans="1:2" x14ac:dyDescent="0.25">
      <c r="A2931" s="4" t="s">
        <v>2961</v>
      </c>
      <c r="B2931" s="4" t="s">
        <v>1891</v>
      </c>
    </row>
    <row r="2932" spans="1:2" x14ac:dyDescent="0.25">
      <c r="A2932" s="4" t="s">
        <v>2962</v>
      </c>
      <c r="B2932" s="4" t="s">
        <v>1891</v>
      </c>
    </row>
    <row r="2933" spans="1:2" x14ac:dyDescent="0.25">
      <c r="A2933" s="4" t="s">
        <v>2963</v>
      </c>
      <c r="B2933" s="4" t="s">
        <v>1891</v>
      </c>
    </row>
    <row r="2934" spans="1:2" x14ac:dyDescent="0.25">
      <c r="A2934" s="4" t="s">
        <v>2964</v>
      </c>
      <c r="B2934" s="4" t="s">
        <v>1891</v>
      </c>
    </row>
    <row r="2935" spans="1:2" x14ac:dyDescent="0.25">
      <c r="A2935" s="4" t="s">
        <v>2965</v>
      </c>
      <c r="B2935" s="4" t="s">
        <v>1891</v>
      </c>
    </row>
    <row r="2936" spans="1:2" x14ac:dyDescent="0.25">
      <c r="A2936" s="4" t="s">
        <v>2966</v>
      </c>
      <c r="B2936" s="4" t="s">
        <v>1891</v>
      </c>
    </row>
    <row r="2937" spans="1:2" x14ac:dyDescent="0.25">
      <c r="A2937" s="4" t="s">
        <v>2967</v>
      </c>
      <c r="B2937" s="4" t="s">
        <v>1891</v>
      </c>
    </row>
    <row r="2938" spans="1:2" x14ac:dyDescent="0.25">
      <c r="A2938" s="4" t="s">
        <v>2968</v>
      </c>
      <c r="B2938" s="4" t="s">
        <v>1891</v>
      </c>
    </row>
    <row r="2939" spans="1:2" x14ac:dyDescent="0.25">
      <c r="A2939" s="4" t="s">
        <v>2969</v>
      </c>
      <c r="B2939" s="4" t="s">
        <v>1891</v>
      </c>
    </row>
    <row r="2940" spans="1:2" x14ac:dyDescent="0.25">
      <c r="A2940" s="4" t="s">
        <v>2970</v>
      </c>
      <c r="B2940" s="4" t="s">
        <v>1891</v>
      </c>
    </row>
    <row r="2941" spans="1:2" x14ac:dyDescent="0.25">
      <c r="A2941" s="4" t="s">
        <v>2971</v>
      </c>
      <c r="B2941" s="4" t="s">
        <v>1891</v>
      </c>
    </row>
    <row r="2942" spans="1:2" x14ac:dyDescent="0.25">
      <c r="A2942" s="4" t="s">
        <v>2972</v>
      </c>
      <c r="B2942" s="4" t="s">
        <v>1891</v>
      </c>
    </row>
    <row r="2943" spans="1:2" x14ac:dyDescent="0.25">
      <c r="A2943" s="4" t="s">
        <v>2973</v>
      </c>
      <c r="B2943" s="4" t="s">
        <v>1891</v>
      </c>
    </row>
    <row r="2944" spans="1:2" x14ac:dyDescent="0.25">
      <c r="A2944" s="4" t="s">
        <v>2974</v>
      </c>
      <c r="B2944" s="4" t="s">
        <v>1891</v>
      </c>
    </row>
    <row r="2945" spans="1:2" x14ac:dyDescent="0.25">
      <c r="A2945" s="4" t="s">
        <v>2975</v>
      </c>
      <c r="B2945" s="4" t="s">
        <v>1891</v>
      </c>
    </row>
    <row r="2946" spans="1:2" x14ac:dyDescent="0.25">
      <c r="A2946" s="4" t="s">
        <v>2976</v>
      </c>
      <c r="B2946" s="4" t="s">
        <v>1891</v>
      </c>
    </row>
    <row r="2947" spans="1:2" x14ac:dyDescent="0.25">
      <c r="A2947" s="4" t="s">
        <v>2977</v>
      </c>
      <c r="B2947" s="4" t="s">
        <v>1891</v>
      </c>
    </row>
    <row r="2948" spans="1:2" x14ac:dyDescent="0.25">
      <c r="A2948" s="4" t="s">
        <v>2978</v>
      </c>
      <c r="B2948" s="4" t="s">
        <v>1891</v>
      </c>
    </row>
    <row r="2949" spans="1:2" x14ac:dyDescent="0.25">
      <c r="A2949" s="4" t="s">
        <v>2979</v>
      </c>
      <c r="B2949" s="4" t="s">
        <v>1891</v>
      </c>
    </row>
    <row r="2950" spans="1:2" x14ac:dyDescent="0.25">
      <c r="A2950" s="4" t="s">
        <v>2980</v>
      </c>
      <c r="B2950" s="4" t="s">
        <v>1891</v>
      </c>
    </row>
    <row r="2951" spans="1:2" x14ac:dyDescent="0.25">
      <c r="A2951" s="4" t="s">
        <v>2981</v>
      </c>
      <c r="B2951" s="4" t="s">
        <v>1891</v>
      </c>
    </row>
    <row r="2952" spans="1:2" x14ac:dyDescent="0.25">
      <c r="A2952" s="4" t="s">
        <v>2982</v>
      </c>
      <c r="B2952" s="4" t="s">
        <v>1891</v>
      </c>
    </row>
    <row r="2953" spans="1:2" x14ac:dyDescent="0.25">
      <c r="A2953" s="4" t="s">
        <v>2983</v>
      </c>
      <c r="B2953" s="4" t="s">
        <v>1891</v>
      </c>
    </row>
    <row r="2954" spans="1:2" x14ac:dyDescent="0.25">
      <c r="A2954" s="4" t="s">
        <v>2984</v>
      </c>
      <c r="B2954" s="4" t="s">
        <v>1891</v>
      </c>
    </row>
    <row r="2955" spans="1:2" x14ac:dyDescent="0.25">
      <c r="A2955" s="4" t="s">
        <v>2985</v>
      </c>
      <c r="B2955" s="4" t="s">
        <v>1891</v>
      </c>
    </row>
    <row r="2956" spans="1:2" x14ac:dyDescent="0.25">
      <c r="A2956" s="4" t="s">
        <v>2986</v>
      </c>
      <c r="B2956" s="4" t="s">
        <v>1891</v>
      </c>
    </row>
    <row r="2957" spans="1:2" x14ac:dyDescent="0.25">
      <c r="A2957" s="4" t="s">
        <v>2987</v>
      </c>
      <c r="B2957" s="4" t="s">
        <v>1891</v>
      </c>
    </row>
    <row r="2958" spans="1:2" x14ac:dyDescent="0.25">
      <c r="A2958" s="4" t="s">
        <v>2988</v>
      </c>
      <c r="B2958" s="4" t="s">
        <v>1891</v>
      </c>
    </row>
    <row r="2959" spans="1:2" x14ac:dyDescent="0.25">
      <c r="A2959" s="4" t="s">
        <v>2989</v>
      </c>
      <c r="B2959" s="4" t="s">
        <v>1891</v>
      </c>
    </row>
    <row r="2960" spans="1:2" x14ac:dyDescent="0.25">
      <c r="A2960" s="4" t="s">
        <v>140</v>
      </c>
      <c r="B2960" s="4" t="s">
        <v>1703</v>
      </c>
    </row>
    <row r="2961" spans="1:2" x14ac:dyDescent="0.25">
      <c r="A2961" s="4" t="s">
        <v>2990</v>
      </c>
      <c r="B2961" s="4" t="s">
        <v>1703</v>
      </c>
    </row>
    <row r="2962" spans="1:2" x14ac:dyDescent="0.25">
      <c r="A2962" s="4" t="s">
        <v>2991</v>
      </c>
      <c r="B2962" s="4" t="s">
        <v>1703</v>
      </c>
    </row>
    <row r="2963" spans="1:2" x14ac:dyDescent="0.25">
      <c r="A2963" s="4" t="s">
        <v>2992</v>
      </c>
      <c r="B2963" s="4" t="s">
        <v>1703</v>
      </c>
    </row>
    <row r="2964" spans="1:2" x14ac:dyDescent="0.25">
      <c r="A2964" s="4" t="s">
        <v>2993</v>
      </c>
      <c r="B2964" s="4" t="s">
        <v>1703</v>
      </c>
    </row>
    <row r="2965" spans="1:2" x14ac:dyDescent="0.25">
      <c r="A2965" s="4" t="s">
        <v>2994</v>
      </c>
      <c r="B2965" s="4" t="s">
        <v>1703</v>
      </c>
    </row>
    <row r="2966" spans="1:2" x14ac:dyDescent="0.25">
      <c r="A2966" s="4" t="s">
        <v>2995</v>
      </c>
      <c r="B2966" s="4" t="s">
        <v>1703</v>
      </c>
    </row>
    <row r="2967" spans="1:2" x14ac:dyDescent="0.25">
      <c r="A2967" s="4" t="s">
        <v>2996</v>
      </c>
      <c r="B2967" s="4" t="s">
        <v>1703</v>
      </c>
    </row>
    <row r="2968" spans="1:2" x14ac:dyDescent="0.25">
      <c r="A2968" s="4" t="s">
        <v>2997</v>
      </c>
      <c r="B2968" s="4" t="s">
        <v>1703</v>
      </c>
    </row>
    <row r="2969" spans="1:2" x14ac:dyDescent="0.25">
      <c r="A2969" s="4" t="s">
        <v>2998</v>
      </c>
      <c r="B2969" s="4" t="s">
        <v>1703</v>
      </c>
    </row>
    <row r="2970" spans="1:2" x14ac:dyDescent="0.25">
      <c r="A2970" s="4" t="s">
        <v>2999</v>
      </c>
      <c r="B2970" s="4" t="s">
        <v>1703</v>
      </c>
    </row>
    <row r="2971" spans="1:2" x14ac:dyDescent="0.25">
      <c r="A2971" s="4" t="s">
        <v>19</v>
      </c>
      <c r="B2971" s="4" t="s">
        <v>1703</v>
      </c>
    </row>
    <row r="2972" spans="1:2" x14ac:dyDescent="0.25">
      <c r="A2972" s="4" t="s">
        <v>3000</v>
      </c>
      <c r="B2972" s="4" t="s">
        <v>1703</v>
      </c>
    </row>
    <row r="2973" spans="1:2" x14ac:dyDescent="0.25">
      <c r="A2973" s="4" t="s">
        <v>3001</v>
      </c>
      <c r="B2973" s="4" t="s">
        <v>1703</v>
      </c>
    </row>
    <row r="2974" spans="1:2" x14ac:dyDescent="0.25">
      <c r="A2974" s="4" t="s">
        <v>3002</v>
      </c>
      <c r="B2974" s="4" t="s">
        <v>1703</v>
      </c>
    </row>
    <row r="2975" spans="1:2" x14ac:dyDescent="0.25">
      <c r="A2975" s="4" t="s">
        <v>3003</v>
      </c>
      <c r="B2975" s="4" t="s">
        <v>1703</v>
      </c>
    </row>
    <row r="2976" spans="1:2" x14ac:dyDescent="0.25">
      <c r="A2976" s="4" t="s">
        <v>3004</v>
      </c>
      <c r="B2976" s="4" t="s">
        <v>1703</v>
      </c>
    </row>
    <row r="2977" spans="1:2" x14ac:dyDescent="0.25">
      <c r="A2977" s="4" t="s">
        <v>3005</v>
      </c>
      <c r="B2977" s="4" t="s">
        <v>1703</v>
      </c>
    </row>
    <row r="2978" spans="1:2" x14ac:dyDescent="0.25">
      <c r="A2978" s="4" t="s">
        <v>3006</v>
      </c>
      <c r="B2978" s="4" t="s">
        <v>1703</v>
      </c>
    </row>
    <row r="2979" spans="1:2" x14ac:dyDescent="0.25">
      <c r="A2979" s="4" t="s">
        <v>3007</v>
      </c>
      <c r="B2979" s="4" t="s">
        <v>1703</v>
      </c>
    </row>
    <row r="2980" spans="1:2" x14ac:dyDescent="0.25">
      <c r="A2980" s="4" t="s">
        <v>3008</v>
      </c>
      <c r="B2980" s="4" t="s">
        <v>1703</v>
      </c>
    </row>
    <row r="2981" spans="1:2" x14ac:dyDescent="0.25">
      <c r="A2981" s="4" t="s">
        <v>3009</v>
      </c>
      <c r="B2981" s="4" t="s">
        <v>1703</v>
      </c>
    </row>
    <row r="2982" spans="1:2" x14ac:dyDescent="0.25">
      <c r="A2982" s="4" t="s">
        <v>3010</v>
      </c>
      <c r="B2982" s="4" t="s">
        <v>1703</v>
      </c>
    </row>
    <row r="2983" spans="1:2" x14ac:dyDescent="0.25">
      <c r="A2983" s="4" t="s">
        <v>3011</v>
      </c>
      <c r="B2983" s="4" t="s">
        <v>1891</v>
      </c>
    </row>
    <row r="2984" spans="1:2" x14ac:dyDescent="0.25">
      <c r="A2984" s="4" t="s">
        <v>3012</v>
      </c>
      <c r="B2984" s="4" t="s">
        <v>1891</v>
      </c>
    </row>
    <row r="2985" spans="1:2" x14ac:dyDescent="0.25">
      <c r="A2985" s="4" t="s">
        <v>3013</v>
      </c>
      <c r="B2985" s="4" t="s">
        <v>1891</v>
      </c>
    </row>
    <row r="2986" spans="1:2" x14ac:dyDescent="0.25">
      <c r="A2986" s="4" t="s">
        <v>3014</v>
      </c>
      <c r="B2986" s="4" t="s">
        <v>1891</v>
      </c>
    </row>
    <row r="2987" spans="1:2" x14ac:dyDescent="0.25">
      <c r="A2987" s="4" t="s">
        <v>3015</v>
      </c>
      <c r="B2987" s="4" t="s">
        <v>1891</v>
      </c>
    </row>
    <row r="2988" spans="1:2" x14ac:dyDescent="0.25">
      <c r="A2988" s="4" t="s">
        <v>3016</v>
      </c>
      <c r="B2988" s="4" t="s">
        <v>1891</v>
      </c>
    </row>
    <row r="2989" spans="1:2" x14ac:dyDescent="0.25">
      <c r="A2989" s="4" t="s">
        <v>3017</v>
      </c>
      <c r="B2989" s="4" t="s">
        <v>1891</v>
      </c>
    </row>
    <row r="2990" spans="1:2" x14ac:dyDescent="0.25">
      <c r="A2990" s="4" t="s">
        <v>3018</v>
      </c>
      <c r="B2990" s="4" t="s">
        <v>1891</v>
      </c>
    </row>
    <row r="2991" spans="1:2" x14ac:dyDescent="0.25">
      <c r="A2991" s="4" t="s">
        <v>3019</v>
      </c>
      <c r="B2991" s="4" t="s">
        <v>1891</v>
      </c>
    </row>
    <row r="2992" spans="1:2" x14ac:dyDescent="0.25">
      <c r="A2992" s="4" t="s">
        <v>3020</v>
      </c>
      <c r="B2992" s="4" t="s">
        <v>1891</v>
      </c>
    </row>
    <row r="2993" spans="1:2" x14ac:dyDescent="0.25">
      <c r="A2993" s="4" t="s">
        <v>3021</v>
      </c>
      <c r="B2993" s="4" t="s">
        <v>1891</v>
      </c>
    </row>
    <row r="2994" spans="1:2" x14ac:dyDescent="0.25">
      <c r="A2994" s="4" t="s">
        <v>3022</v>
      </c>
      <c r="B2994" s="4" t="s">
        <v>1891</v>
      </c>
    </row>
    <row r="2995" spans="1:2" x14ac:dyDescent="0.25">
      <c r="A2995" s="4" t="s">
        <v>3023</v>
      </c>
      <c r="B2995" s="4" t="s">
        <v>1891</v>
      </c>
    </row>
    <row r="2996" spans="1:2" x14ac:dyDescent="0.25">
      <c r="A2996" s="4" t="s">
        <v>3024</v>
      </c>
      <c r="B2996" s="4" t="s">
        <v>1891</v>
      </c>
    </row>
    <row r="2997" spans="1:2" x14ac:dyDescent="0.25">
      <c r="A2997" s="4" t="s">
        <v>3025</v>
      </c>
      <c r="B2997" s="4" t="s">
        <v>1891</v>
      </c>
    </row>
    <row r="2998" spans="1:2" x14ac:dyDescent="0.25">
      <c r="A2998" s="4" t="s">
        <v>3026</v>
      </c>
      <c r="B2998" s="4" t="s">
        <v>1891</v>
      </c>
    </row>
    <row r="2999" spans="1:2" x14ac:dyDescent="0.25">
      <c r="A2999" s="4" t="s">
        <v>3027</v>
      </c>
      <c r="B2999" s="4" t="s">
        <v>1891</v>
      </c>
    </row>
    <row r="3000" spans="1:2" x14ac:dyDescent="0.25">
      <c r="A3000" s="4" t="s">
        <v>3028</v>
      </c>
      <c r="B3000" s="4" t="s">
        <v>1891</v>
      </c>
    </row>
    <row r="3001" spans="1:2" x14ac:dyDescent="0.25">
      <c r="A3001" s="4" t="s">
        <v>3029</v>
      </c>
      <c r="B3001" s="4" t="s">
        <v>1891</v>
      </c>
    </row>
    <row r="3002" spans="1:2" x14ac:dyDescent="0.25">
      <c r="A3002" s="4" t="s">
        <v>3030</v>
      </c>
      <c r="B3002" s="4" t="s">
        <v>1891</v>
      </c>
    </row>
    <row r="3003" spans="1:2" x14ac:dyDescent="0.25">
      <c r="A3003" s="4" t="s">
        <v>3031</v>
      </c>
      <c r="B3003" s="4" t="s">
        <v>1891</v>
      </c>
    </row>
    <row r="3004" spans="1:2" x14ac:dyDescent="0.25">
      <c r="A3004" s="4" t="s">
        <v>3032</v>
      </c>
      <c r="B3004" s="4" t="s">
        <v>1891</v>
      </c>
    </row>
    <row r="3005" spans="1:2" x14ac:dyDescent="0.25">
      <c r="A3005" s="4" t="s">
        <v>3033</v>
      </c>
      <c r="B3005" s="4" t="s">
        <v>1891</v>
      </c>
    </row>
    <row r="3006" spans="1:2" x14ac:dyDescent="0.25">
      <c r="A3006" s="4" t="s">
        <v>3034</v>
      </c>
      <c r="B3006" s="4" t="s">
        <v>1891</v>
      </c>
    </row>
    <row r="3007" spans="1:2" x14ac:dyDescent="0.25">
      <c r="A3007" s="4" t="s">
        <v>3035</v>
      </c>
      <c r="B3007" s="4" t="s">
        <v>1891</v>
      </c>
    </row>
    <row r="3008" spans="1:2" x14ac:dyDescent="0.25">
      <c r="A3008" s="4" t="s">
        <v>3036</v>
      </c>
      <c r="B3008" s="4" t="s">
        <v>1891</v>
      </c>
    </row>
    <row r="3009" spans="1:2" x14ac:dyDescent="0.25">
      <c r="A3009" s="4" t="s">
        <v>3037</v>
      </c>
      <c r="B3009" s="4" t="s">
        <v>1891</v>
      </c>
    </row>
    <row r="3010" spans="1:2" x14ac:dyDescent="0.25">
      <c r="A3010" s="4" t="s">
        <v>3038</v>
      </c>
      <c r="B3010" s="4" t="s">
        <v>1700</v>
      </c>
    </row>
    <row r="3011" spans="1:2" x14ac:dyDescent="0.25">
      <c r="A3011" s="4" t="s">
        <v>3039</v>
      </c>
      <c r="B3011" s="4" t="s">
        <v>1700</v>
      </c>
    </row>
    <row r="3012" spans="1:2" x14ac:dyDescent="0.25">
      <c r="A3012" s="4" t="s">
        <v>3040</v>
      </c>
      <c r="B3012" s="4" t="s">
        <v>1700</v>
      </c>
    </row>
    <row r="3013" spans="1:2" x14ac:dyDescent="0.25">
      <c r="A3013" s="4" t="s">
        <v>3041</v>
      </c>
      <c r="B3013" s="4" t="s">
        <v>1700</v>
      </c>
    </row>
    <row r="3014" spans="1:2" x14ac:dyDescent="0.25">
      <c r="A3014" s="4" t="s">
        <v>3042</v>
      </c>
      <c r="B3014" s="4" t="s">
        <v>1700</v>
      </c>
    </row>
    <row r="3015" spans="1:2" x14ac:dyDescent="0.25">
      <c r="A3015" s="4" t="s">
        <v>3043</v>
      </c>
      <c r="B3015" s="4" t="s">
        <v>1700</v>
      </c>
    </row>
    <row r="3016" spans="1:2" x14ac:dyDescent="0.25">
      <c r="A3016" s="4" t="s">
        <v>3044</v>
      </c>
      <c r="B3016" s="4" t="s">
        <v>1700</v>
      </c>
    </row>
    <row r="3017" spans="1:2" x14ac:dyDescent="0.25">
      <c r="A3017" s="4" t="s">
        <v>3045</v>
      </c>
      <c r="B3017" s="4" t="s">
        <v>1700</v>
      </c>
    </row>
    <row r="3018" spans="1:2" x14ac:dyDescent="0.25">
      <c r="A3018" s="4" t="s">
        <v>3046</v>
      </c>
      <c r="B3018" s="4" t="s">
        <v>1700</v>
      </c>
    </row>
    <row r="3019" spans="1:2" x14ac:dyDescent="0.25">
      <c r="A3019" s="4" t="s">
        <v>3047</v>
      </c>
      <c r="B3019" s="4" t="s">
        <v>1891</v>
      </c>
    </row>
    <row r="3020" spans="1:2" x14ac:dyDescent="0.25">
      <c r="A3020" s="4" t="s">
        <v>3048</v>
      </c>
      <c r="B3020" s="4" t="s">
        <v>1700</v>
      </c>
    </row>
    <row r="3021" spans="1:2" x14ac:dyDescent="0.25">
      <c r="A3021" s="4" t="s">
        <v>3049</v>
      </c>
      <c r="B3021" s="4" t="s">
        <v>1700</v>
      </c>
    </row>
    <row r="3022" spans="1:2" x14ac:dyDescent="0.25">
      <c r="A3022" s="4" t="s">
        <v>3050</v>
      </c>
      <c r="B3022" s="4" t="s">
        <v>1700</v>
      </c>
    </row>
    <row r="3023" spans="1:2" x14ac:dyDescent="0.25">
      <c r="A3023" s="4" t="s">
        <v>3051</v>
      </c>
      <c r="B3023" s="4" t="s">
        <v>1700</v>
      </c>
    </row>
    <row r="3024" spans="1:2" x14ac:dyDescent="0.25">
      <c r="A3024" s="4" t="s">
        <v>3052</v>
      </c>
      <c r="B3024" s="4" t="s">
        <v>1700</v>
      </c>
    </row>
    <row r="3025" spans="1:2" x14ac:dyDescent="0.25">
      <c r="A3025" s="4" t="s">
        <v>3053</v>
      </c>
      <c r="B3025" s="4" t="s">
        <v>1700</v>
      </c>
    </row>
    <row r="3026" spans="1:2" x14ac:dyDescent="0.25">
      <c r="A3026" s="4" t="s">
        <v>3054</v>
      </c>
      <c r="B3026" s="4" t="s">
        <v>1700</v>
      </c>
    </row>
    <row r="3027" spans="1:2" x14ac:dyDescent="0.25">
      <c r="A3027" s="4" t="s">
        <v>3055</v>
      </c>
      <c r="B3027" s="4" t="s">
        <v>1700</v>
      </c>
    </row>
    <row r="3028" spans="1:2" x14ac:dyDescent="0.25">
      <c r="A3028" s="4" t="s">
        <v>3056</v>
      </c>
      <c r="B3028" s="4" t="s">
        <v>1703</v>
      </c>
    </row>
    <row r="3029" spans="1:2" x14ac:dyDescent="0.25">
      <c r="A3029" s="4" t="s">
        <v>3057</v>
      </c>
      <c r="B3029" s="4" t="s">
        <v>1703</v>
      </c>
    </row>
    <row r="3030" spans="1:2" x14ac:dyDescent="0.25">
      <c r="A3030" s="4" t="s">
        <v>3058</v>
      </c>
      <c r="B3030" s="4" t="s">
        <v>1703</v>
      </c>
    </row>
    <row r="3031" spans="1:2" x14ac:dyDescent="0.25">
      <c r="A3031" s="4" t="s">
        <v>3059</v>
      </c>
      <c r="B3031" s="4" t="s">
        <v>1703</v>
      </c>
    </row>
    <row r="3032" spans="1:2" x14ac:dyDescent="0.25">
      <c r="A3032" s="4" t="s">
        <v>3060</v>
      </c>
      <c r="B3032" s="4" t="s">
        <v>1703</v>
      </c>
    </row>
    <row r="3033" spans="1:2" x14ac:dyDescent="0.25">
      <c r="A3033" s="4" t="s">
        <v>3061</v>
      </c>
      <c r="B3033" s="4" t="s">
        <v>1703</v>
      </c>
    </row>
    <row r="3034" spans="1:2" x14ac:dyDescent="0.25">
      <c r="A3034" s="4" t="s">
        <v>3062</v>
      </c>
      <c r="B3034" s="4" t="s">
        <v>1703</v>
      </c>
    </row>
    <row r="3035" spans="1:2" x14ac:dyDescent="0.25">
      <c r="A3035" s="4" t="s">
        <v>3063</v>
      </c>
      <c r="B3035" s="4" t="s">
        <v>1703</v>
      </c>
    </row>
    <row r="3036" spans="1:2" x14ac:dyDescent="0.25">
      <c r="A3036" s="4" t="s">
        <v>3064</v>
      </c>
      <c r="B3036" s="4" t="s">
        <v>1703</v>
      </c>
    </row>
    <row r="3037" spans="1:2" x14ac:dyDescent="0.25">
      <c r="A3037" s="4" t="s">
        <v>3065</v>
      </c>
      <c r="B3037" s="4" t="s">
        <v>1703</v>
      </c>
    </row>
    <row r="3038" spans="1:2" x14ac:dyDescent="0.25">
      <c r="A3038" s="4" t="s">
        <v>3066</v>
      </c>
      <c r="B3038" s="4" t="s">
        <v>1703</v>
      </c>
    </row>
    <row r="3039" spans="1:2" x14ac:dyDescent="0.25">
      <c r="A3039" s="4" t="s">
        <v>3067</v>
      </c>
      <c r="B3039" s="4" t="s">
        <v>1703</v>
      </c>
    </row>
    <row r="3040" spans="1:2" x14ac:dyDescent="0.25">
      <c r="A3040" s="4" t="s">
        <v>3068</v>
      </c>
      <c r="B3040" s="4" t="s">
        <v>1703</v>
      </c>
    </row>
    <row r="3041" spans="1:2" x14ac:dyDescent="0.25">
      <c r="A3041" s="4" t="s">
        <v>3069</v>
      </c>
      <c r="B3041" s="4" t="s">
        <v>1703</v>
      </c>
    </row>
    <row r="3042" spans="1:2" x14ac:dyDescent="0.25">
      <c r="A3042" s="4" t="s">
        <v>3070</v>
      </c>
      <c r="B3042" s="4" t="s">
        <v>1703</v>
      </c>
    </row>
    <row r="3043" spans="1:2" x14ac:dyDescent="0.25">
      <c r="A3043" s="4" t="s">
        <v>3071</v>
      </c>
      <c r="B3043" s="4" t="s">
        <v>1703</v>
      </c>
    </row>
    <row r="3044" spans="1:2" x14ac:dyDescent="0.25">
      <c r="A3044" s="4" t="s">
        <v>3072</v>
      </c>
      <c r="B3044" s="4" t="s">
        <v>1708</v>
      </c>
    </row>
    <row r="3045" spans="1:2" x14ac:dyDescent="0.25">
      <c r="A3045" s="4" t="s">
        <v>3073</v>
      </c>
      <c r="B3045" s="4" t="s">
        <v>1708</v>
      </c>
    </row>
    <row r="3046" spans="1:2" x14ac:dyDescent="0.25">
      <c r="A3046" s="4" t="s">
        <v>3074</v>
      </c>
      <c r="B3046" s="4" t="s">
        <v>1708</v>
      </c>
    </row>
    <row r="3047" spans="1:2" x14ac:dyDescent="0.25">
      <c r="A3047" s="4" t="s">
        <v>3075</v>
      </c>
      <c r="B3047" s="4" t="s">
        <v>1708</v>
      </c>
    </row>
    <row r="3048" spans="1:2" x14ac:dyDescent="0.25">
      <c r="A3048" s="4" t="s">
        <v>3076</v>
      </c>
      <c r="B3048" s="4" t="s">
        <v>1708</v>
      </c>
    </row>
    <row r="3049" spans="1:2" x14ac:dyDescent="0.25">
      <c r="A3049" s="4" t="s">
        <v>3077</v>
      </c>
      <c r="B3049" s="4" t="s">
        <v>1708</v>
      </c>
    </row>
    <row r="3050" spans="1:2" x14ac:dyDescent="0.25">
      <c r="A3050" s="4" t="s">
        <v>3078</v>
      </c>
      <c r="B3050" s="4" t="s">
        <v>1708</v>
      </c>
    </row>
    <row r="3051" spans="1:2" x14ac:dyDescent="0.25">
      <c r="A3051" s="4" t="s">
        <v>3079</v>
      </c>
      <c r="B3051" s="4" t="s">
        <v>1708</v>
      </c>
    </row>
    <row r="3052" spans="1:2" x14ac:dyDescent="0.25">
      <c r="A3052" s="4" t="s">
        <v>3080</v>
      </c>
      <c r="B3052" s="4" t="s">
        <v>1708</v>
      </c>
    </row>
    <row r="3053" spans="1:2" x14ac:dyDescent="0.25">
      <c r="A3053" s="4" t="s">
        <v>3081</v>
      </c>
      <c r="B3053" s="4" t="s">
        <v>1708</v>
      </c>
    </row>
    <row r="3054" spans="1:2" x14ac:dyDescent="0.25">
      <c r="A3054" s="4" t="s">
        <v>3082</v>
      </c>
      <c r="B3054" s="4" t="s">
        <v>1708</v>
      </c>
    </row>
    <row r="3055" spans="1:2" x14ac:dyDescent="0.25">
      <c r="A3055" s="4" t="s">
        <v>3083</v>
      </c>
      <c r="B3055" s="4" t="s">
        <v>1708</v>
      </c>
    </row>
    <row r="3056" spans="1:2" x14ac:dyDescent="0.25">
      <c r="A3056" s="4" t="s">
        <v>3084</v>
      </c>
      <c r="B3056" s="4" t="s">
        <v>1708</v>
      </c>
    </row>
    <row r="3057" spans="1:2" x14ac:dyDescent="0.25">
      <c r="A3057" s="4" t="s">
        <v>3085</v>
      </c>
      <c r="B3057" s="4" t="s">
        <v>1708</v>
      </c>
    </row>
    <row r="3058" spans="1:2" x14ac:dyDescent="0.25">
      <c r="A3058" s="4" t="s">
        <v>3086</v>
      </c>
      <c r="B3058" s="4" t="s">
        <v>1708</v>
      </c>
    </row>
    <row r="3059" spans="1:2" x14ac:dyDescent="0.25">
      <c r="A3059" s="4" t="s">
        <v>3087</v>
      </c>
      <c r="B3059" s="4" t="s">
        <v>1708</v>
      </c>
    </row>
    <row r="3060" spans="1:2" x14ac:dyDescent="0.25">
      <c r="A3060" s="4" t="s">
        <v>3088</v>
      </c>
      <c r="B3060" s="4" t="s">
        <v>1708</v>
      </c>
    </row>
    <row r="3061" spans="1:2" x14ac:dyDescent="0.25">
      <c r="A3061" s="4" t="s">
        <v>3089</v>
      </c>
      <c r="B3061" s="4" t="s">
        <v>1708</v>
      </c>
    </row>
    <row r="3062" spans="1:2" x14ac:dyDescent="0.25">
      <c r="A3062" s="4" t="s">
        <v>3090</v>
      </c>
      <c r="B3062" s="4" t="s">
        <v>1708</v>
      </c>
    </row>
    <row r="3063" spans="1:2" x14ac:dyDescent="0.25">
      <c r="A3063" s="4" t="s">
        <v>3091</v>
      </c>
      <c r="B3063" s="4" t="s">
        <v>1708</v>
      </c>
    </row>
    <row r="3064" spans="1:2" x14ac:dyDescent="0.25">
      <c r="A3064" s="4" t="s">
        <v>3092</v>
      </c>
      <c r="B3064" s="4" t="s">
        <v>1708</v>
      </c>
    </row>
    <row r="3065" spans="1:2" x14ac:dyDescent="0.25">
      <c r="A3065" s="4" t="s">
        <v>3093</v>
      </c>
      <c r="B3065" s="4" t="s">
        <v>1708</v>
      </c>
    </row>
    <row r="3066" spans="1:2" x14ac:dyDescent="0.25">
      <c r="A3066" s="4" t="s">
        <v>3094</v>
      </c>
      <c r="B3066" s="4" t="s">
        <v>1708</v>
      </c>
    </row>
    <row r="3067" spans="1:2" x14ac:dyDescent="0.25">
      <c r="A3067" s="4" t="s">
        <v>3095</v>
      </c>
      <c r="B3067" s="4" t="s">
        <v>1708</v>
      </c>
    </row>
    <row r="3068" spans="1:2" x14ac:dyDescent="0.25">
      <c r="A3068" s="4" t="s">
        <v>3096</v>
      </c>
      <c r="B3068" s="4" t="s">
        <v>1708</v>
      </c>
    </row>
    <row r="3069" spans="1:2" x14ac:dyDescent="0.25">
      <c r="A3069" s="4" t="s">
        <v>3097</v>
      </c>
      <c r="B3069" s="4" t="s">
        <v>1708</v>
      </c>
    </row>
    <row r="3070" spans="1:2" x14ac:dyDescent="0.25">
      <c r="A3070" s="4" t="s">
        <v>3098</v>
      </c>
      <c r="B3070" s="4" t="s">
        <v>1708</v>
      </c>
    </row>
    <row r="3071" spans="1:2" x14ac:dyDescent="0.25">
      <c r="A3071" s="4" t="s">
        <v>3099</v>
      </c>
      <c r="B3071" s="4" t="s">
        <v>1708</v>
      </c>
    </row>
    <row r="3072" spans="1:2" x14ac:dyDescent="0.25">
      <c r="A3072" s="4" t="s">
        <v>3100</v>
      </c>
      <c r="B3072" s="4" t="s">
        <v>1708</v>
      </c>
    </row>
    <row r="3073" spans="1:2" x14ac:dyDescent="0.25">
      <c r="A3073" s="4" t="s">
        <v>3101</v>
      </c>
      <c r="B3073" s="4" t="s">
        <v>1708</v>
      </c>
    </row>
    <row r="3074" spans="1:2" x14ac:dyDescent="0.25">
      <c r="A3074" s="4" t="s">
        <v>3102</v>
      </c>
      <c r="B3074" s="4" t="s">
        <v>1708</v>
      </c>
    </row>
    <row r="3075" spans="1:2" x14ac:dyDescent="0.25">
      <c r="A3075" s="4" t="s">
        <v>3103</v>
      </c>
      <c r="B3075" s="4" t="s">
        <v>1708</v>
      </c>
    </row>
    <row r="3076" spans="1:2" x14ac:dyDescent="0.25">
      <c r="A3076" s="4" t="s">
        <v>3104</v>
      </c>
      <c r="B3076" s="4" t="s">
        <v>1708</v>
      </c>
    </row>
    <row r="3077" spans="1:2" x14ac:dyDescent="0.25">
      <c r="A3077" s="4" t="s">
        <v>3105</v>
      </c>
      <c r="B3077" s="4" t="s">
        <v>1708</v>
      </c>
    </row>
    <row r="3078" spans="1:2" x14ac:dyDescent="0.25">
      <c r="A3078" s="4" t="s">
        <v>3106</v>
      </c>
      <c r="B3078" s="4" t="s">
        <v>1708</v>
      </c>
    </row>
    <row r="3079" spans="1:2" x14ac:dyDescent="0.25">
      <c r="A3079" s="4" t="s">
        <v>3107</v>
      </c>
      <c r="B3079" s="4" t="s">
        <v>1708</v>
      </c>
    </row>
    <row r="3080" spans="1:2" x14ac:dyDescent="0.25">
      <c r="A3080" s="4" t="s">
        <v>3108</v>
      </c>
      <c r="B3080" s="4" t="s">
        <v>1708</v>
      </c>
    </row>
    <row r="3081" spans="1:2" x14ac:dyDescent="0.25">
      <c r="A3081" s="4" t="s">
        <v>3109</v>
      </c>
      <c r="B3081" s="4" t="s">
        <v>1708</v>
      </c>
    </row>
    <row r="3082" spans="1:2" x14ac:dyDescent="0.25">
      <c r="A3082" s="4" t="s">
        <v>3110</v>
      </c>
      <c r="B3082" s="4" t="s">
        <v>1708</v>
      </c>
    </row>
    <row r="3083" spans="1:2" x14ac:dyDescent="0.25">
      <c r="A3083" s="4" t="s">
        <v>3111</v>
      </c>
      <c r="B3083" s="4" t="s">
        <v>1708</v>
      </c>
    </row>
    <row r="3084" spans="1:2" x14ac:dyDescent="0.25">
      <c r="A3084" s="4" t="s">
        <v>3112</v>
      </c>
      <c r="B3084" s="4" t="s">
        <v>1708</v>
      </c>
    </row>
    <row r="3085" spans="1:2" x14ac:dyDescent="0.25">
      <c r="A3085" s="4" t="s">
        <v>3113</v>
      </c>
      <c r="B3085" s="4" t="s">
        <v>1708</v>
      </c>
    </row>
    <row r="3086" spans="1:2" x14ac:dyDescent="0.25">
      <c r="A3086" s="4" t="s">
        <v>3114</v>
      </c>
      <c r="B3086" s="4" t="s">
        <v>1708</v>
      </c>
    </row>
    <row r="3087" spans="1:2" x14ac:dyDescent="0.25">
      <c r="A3087" s="4" t="s">
        <v>3115</v>
      </c>
      <c r="B3087" s="4" t="s">
        <v>1708</v>
      </c>
    </row>
    <row r="3088" spans="1:2" x14ac:dyDescent="0.25">
      <c r="A3088" s="4" t="s">
        <v>3116</v>
      </c>
      <c r="B3088" s="4" t="s">
        <v>1708</v>
      </c>
    </row>
    <row r="3089" spans="1:2" x14ac:dyDescent="0.25">
      <c r="A3089" s="4" t="s">
        <v>3117</v>
      </c>
      <c r="B3089" s="4" t="s">
        <v>1708</v>
      </c>
    </row>
    <row r="3090" spans="1:2" x14ac:dyDescent="0.25">
      <c r="A3090" s="4" t="s">
        <v>3118</v>
      </c>
      <c r="B3090" s="4" t="s">
        <v>1708</v>
      </c>
    </row>
    <row r="3091" spans="1:2" x14ac:dyDescent="0.25">
      <c r="A3091" s="4" t="s">
        <v>3119</v>
      </c>
      <c r="B3091" s="4" t="s">
        <v>1708</v>
      </c>
    </row>
    <row r="3092" spans="1:2" x14ac:dyDescent="0.25">
      <c r="A3092" s="4" t="s">
        <v>3120</v>
      </c>
      <c r="B3092" s="4" t="s">
        <v>1708</v>
      </c>
    </row>
    <row r="3093" spans="1:2" x14ac:dyDescent="0.25">
      <c r="A3093" s="4" t="s">
        <v>3121</v>
      </c>
      <c r="B3093" s="4" t="s">
        <v>1708</v>
      </c>
    </row>
    <row r="3094" spans="1:2" x14ac:dyDescent="0.25">
      <c r="A3094" s="4" t="s">
        <v>3122</v>
      </c>
      <c r="B3094" s="4" t="s">
        <v>1708</v>
      </c>
    </row>
    <row r="3095" spans="1:2" x14ac:dyDescent="0.25">
      <c r="A3095" s="4" t="s">
        <v>3123</v>
      </c>
      <c r="B3095" s="4" t="s">
        <v>1708</v>
      </c>
    </row>
    <row r="3096" spans="1:2" x14ac:dyDescent="0.25">
      <c r="A3096" s="4" t="s">
        <v>3124</v>
      </c>
      <c r="B3096" s="4" t="s">
        <v>1708</v>
      </c>
    </row>
    <row r="3097" spans="1:2" x14ac:dyDescent="0.25">
      <c r="A3097" s="4" t="s">
        <v>3125</v>
      </c>
      <c r="B3097" s="4" t="s">
        <v>1708</v>
      </c>
    </row>
    <row r="3098" spans="1:2" x14ac:dyDescent="0.25">
      <c r="A3098" s="4" t="s">
        <v>3126</v>
      </c>
      <c r="B3098" s="4" t="s">
        <v>1708</v>
      </c>
    </row>
    <row r="3099" spans="1:2" x14ac:dyDescent="0.25">
      <c r="A3099" s="4" t="s">
        <v>3127</v>
      </c>
      <c r="B3099" s="4" t="s">
        <v>1891</v>
      </c>
    </row>
    <row r="3100" spans="1:2" x14ac:dyDescent="0.25">
      <c r="A3100" s="11" t="s">
        <v>3128</v>
      </c>
      <c r="B3100" s="11" t="s">
        <v>1703</v>
      </c>
    </row>
    <row r="3101" spans="1:2" x14ac:dyDescent="0.25">
      <c r="A3101" s="11" t="s">
        <v>3129</v>
      </c>
      <c r="B3101" s="11" t="s">
        <v>1891</v>
      </c>
    </row>
    <row r="3102" spans="1:2" x14ac:dyDescent="0.25">
      <c r="A3102" s="4"/>
      <c r="B3102" s="4"/>
    </row>
    <row r="3103" spans="1:2" x14ac:dyDescent="0.25">
      <c r="A3103" s="4"/>
      <c r="B3103" s="4"/>
    </row>
    <row r="3104" spans="1:2" x14ac:dyDescent="0.25">
      <c r="A3104" s="4"/>
      <c r="B3104" s="4"/>
    </row>
    <row r="3105" spans="1:2" x14ac:dyDescent="0.25">
      <c r="A3105" s="4"/>
      <c r="B3105" s="4"/>
    </row>
    <row r="3106" spans="1:2" x14ac:dyDescent="0.25">
      <c r="A3106" s="4"/>
      <c r="B3106" s="4"/>
    </row>
    <row r="3107" spans="1:2" x14ac:dyDescent="0.25">
      <c r="A3107" s="4"/>
      <c r="B3107" s="4"/>
    </row>
    <row r="3108" spans="1:2" x14ac:dyDescent="0.25">
      <c r="A3108" s="4"/>
      <c r="B3108" s="4"/>
    </row>
    <row r="3109" spans="1:2" x14ac:dyDescent="0.25">
      <c r="A3109" s="4"/>
      <c r="B3109" s="4"/>
    </row>
    <row r="3110" spans="1:2" x14ac:dyDescent="0.25">
      <c r="A3110" s="4"/>
      <c r="B3110" s="4"/>
    </row>
    <row r="3111" spans="1:2" x14ac:dyDescent="0.25">
      <c r="A3111" s="4"/>
      <c r="B3111" s="4"/>
    </row>
    <row r="3112" spans="1:2" x14ac:dyDescent="0.25">
      <c r="A3112" s="4"/>
      <c r="B3112" s="4"/>
    </row>
    <row r="3113" spans="1:2" x14ac:dyDescent="0.25">
      <c r="A3113" s="4"/>
      <c r="B3113" s="4"/>
    </row>
    <row r="3114" spans="1:2" x14ac:dyDescent="0.25">
      <c r="A3114" s="4"/>
      <c r="B3114" s="4"/>
    </row>
    <row r="3115" spans="1:2" x14ac:dyDescent="0.25">
      <c r="A3115" s="4"/>
      <c r="B3115" s="4"/>
    </row>
    <row r="3116" spans="1:2" x14ac:dyDescent="0.25">
      <c r="A3116" s="4"/>
      <c r="B3116" s="4"/>
    </row>
    <row r="3117" spans="1:2" x14ac:dyDescent="0.25">
      <c r="A3117" s="4"/>
      <c r="B3117" s="4"/>
    </row>
    <row r="3118" spans="1:2" x14ac:dyDescent="0.25">
      <c r="A3118" s="4"/>
      <c r="B3118" s="4"/>
    </row>
    <row r="3119" spans="1:2" x14ac:dyDescent="0.25">
      <c r="A3119" s="4"/>
      <c r="B3119" s="4"/>
    </row>
    <row r="3120" spans="1:2" x14ac:dyDescent="0.25">
      <c r="A3120" s="4"/>
      <c r="B3120" s="4"/>
    </row>
    <row r="3121" spans="1:2" x14ac:dyDescent="0.25">
      <c r="A3121" s="4"/>
      <c r="B3121" s="4"/>
    </row>
    <row r="3122" spans="1:2" x14ac:dyDescent="0.25">
      <c r="A3122" s="4"/>
      <c r="B3122" s="4"/>
    </row>
    <row r="3123" spans="1:2" x14ac:dyDescent="0.25">
      <c r="A3123" s="4"/>
      <c r="B3123" s="4"/>
    </row>
    <row r="3124" spans="1:2" x14ac:dyDescent="0.25">
      <c r="A3124" s="4"/>
      <c r="B3124" s="4"/>
    </row>
    <row r="3125" spans="1:2" x14ac:dyDescent="0.25">
      <c r="A3125" s="4"/>
      <c r="B3125" s="4"/>
    </row>
    <row r="3126" spans="1:2" x14ac:dyDescent="0.25">
      <c r="A3126" s="4"/>
      <c r="B3126" s="4"/>
    </row>
    <row r="3127" spans="1:2" x14ac:dyDescent="0.25">
      <c r="A3127" s="4"/>
      <c r="B3127" s="4"/>
    </row>
    <row r="3128" spans="1:2" x14ac:dyDescent="0.25">
      <c r="A3128" s="4"/>
      <c r="B3128" s="4"/>
    </row>
    <row r="3129" spans="1:2" x14ac:dyDescent="0.25">
      <c r="A3129" s="4"/>
      <c r="B3129" s="4"/>
    </row>
    <row r="3130" spans="1:2" x14ac:dyDescent="0.25">
      <c r="A3130" s="4"/>
      <c r="B3130" s="4"/>
    </row>
    <row r="3131" spans="1:2" x14ac:dyDescent="0.25">
      <c r="A3131" s="4"/>
      <c r="B3131" s="4"/>
    </row>
    <row r="3132" spans="1:2" x14ac:dyDescent="0.25">
      <c r="A3132" s="4"/>
      <c r="B3132" s="4"/>
    </row>
    <row r="3133" spans="1:2" x14ac:dyDescent="0.25">
      <c r="A3133" s="4"/>
      <c r="B3133" s="4"/>
    </row>
    <row r="3134" spans="1:2" x14ac:dyDescent="0.25">
      <c r="A3134" s="4"/>
      <c r="B3134" s="4"/>
    </row>
    <row r="3135" spans="1:2" x14ac:dyDescent="0.25">
      <c r="A3135" s="4"/>
      <c r="B3135" s="4"/>
    </row>
    <row r="3136" spans="1:2" x14ac:dyDescent="0.25">
      <c r="A3136" s="4"/>
      <c r="B3136" s="4"/>
    </row>
    <row r="3137" spans="1:2" x14ac:dyDescent="0.25">
      <c r="A3137" s="4"/>
      <c r="B3137" s="4"/>
    </row>
    <row r="3138" spans="1:2" x14ac:dyDescent="0.25">
      <c r="A3138" s="4"/>
      <c r="B3138" s="4"/>
    </row>
    <row r="3139" spans="1:2" x14ac:dyDescent="0.25">
      <c r="A3139" s="4"/>
      <c r="B3139" s="4"/>
    </row>
    <row r="3140" spans="1:2" x14ac:dyDescent="0.25">
      <c r="A3140" s="4"/>
      <c r="B3140" s="4"/>
    </row>
    <row r="3141" spans="1:2" x14ac:dyDescent="0.25">
      <c r="A3141" s="4"/>
      <c r="B3141" s="4"/>
    </row>
    <row r="3142" spans="1:2" x14ac:dyDescent="0.25">
      <c r="A3142" s="4"/>
      <c r="B3142" s="4"/>
    </row>
    <row r="3143" spans="1:2" x14ac:dyDescent="0.25">
      <c r="A3143" s="4"/>
      <c r="B3143" s="4"/>
    </row>
    <row r="3144" spans="1:2" x14ac:dyDescent="0.25">
      <c r="A3144" s="4"/>
      <c r="B3144" s="4"/>
    </row>
    <row r="3145" spans="1:2" x14ac:dyDescent="0.25">
      <c r="A3145" s="4"/>
      <c r="B3145" s="4"/>
    </row>
    <row r="3146" spans="1:2" x14ac:dyDescent="0.25">
      <c r="A3146" s="4"/>
      <c r="B3146" s="4"/>
    </row>
    <row r="3147" spans="1:2" x14ac:dyDescent="0.25">
      <c r="A3147" s="4"/>
      <c r="B3147" s="4"/>
    </row>
    <row r="3148" spans="1:2" x14ac:dyDescent="0.25">
      <c r="A3148" s="4"/>
      <c r="B3148" s="4"/>
    </row>
    <row r="3149" spans="1:2" x14ac:dyDescent="0.25">
      <c r="A3149" s="4"/>
      <c r="B3149" s="4"/>
    </row>
    <row r="3150" spans="1:2" x14ac:dyDescent="0.25">
      <c r="A3150" s="4"/>
      <c r="B3150" s="4"/>
    </row>
    <row r="3151" spans="1:2" x14ac:dyDescent="0.25">
      <c r="A3151" s="4"/>
      <c r="B3151" s="4"/>
    </row>
    <row r="3152" spans="1:2" x14ac:dyDescent="0.25">
      <c r="A3152" s="4"/>
      <c r="B3152" s="4"/>
    </row>
    <row r="3153" spans="1:2" x14ac:dyDescent="0.25">
      <c r="A3153" s="4"/>
      <c r="B3153" s="4"/>
    </row>
    <row r="3154" spans="1:2" x14ac:dyDescent="0.25">
      <c r="A3154" s="4"/>
      <c r="B3154" s="4"/>
    </row>
    <row r="3155" spans="1:2" x14ac:dyDescent="0.25">
      <c r="A3155" s="4"/>
      <c r="B3155" s="4"/>
    </row>
    <row r="3156" spans="1:2" x14ac:dyDescent="0.25">
      <c r="A3156" s="4"/>
      <c r="B3156" s="4"/>
    </row>
    <row r="3157" spans="1:2" x14ac:dyDescent="0.25">
      <c r="A3157" s="4"/>
      <c r="B3157" s="4"/>
    </row>
    <row r="3158" spans="1:2" x14ac:dyDescent="0.25">
      <c r="A3158" s="4"/>
      <c r="B3158" s="4"/>
    </row>
    <row r="3159" spans="1:2" x14ac:dyDescent="0.25">
      <c r="A3159" s="4"/>
      <c r="B3159" s="4"/>
    </row>
    <row r="3160" spans="1:2" x14ac:dyDescent="0.25">
      <c r="A3160" s="4"/>
      <c r="B3160" s="4"/>
    </row>
    <row r="3161" spans="1:2" x14ac:dyDescent="0.25">
      <c r="A3161" s="4"/>
      <c r="B3161" s="4"/>
    </row>
    <row r="3162" spans="1:2" x14ac:dyDescent="0.25">
      <c r="A3162" s="4"/>
      <c r="B3162" s="4"/>
    </row>
    <row r="3163" spans="1:2" x14ac:dyDescent="0.25">
      <c r="A3163" s="4"/>
      <c r="B3163" s="4"/>
    </row>
    <row r="3164" spans="1:2" x14ac:dyDescent="0.25">
      <c r="A3164" s="4"/>
      <c r="B3164" s="4"/>
    </row>
    <row r="3165" spans="1:2" x14ac:dyDescent="0.25">
      <c r="A3165" s="4"/>
      <c r="B3165" s="4"/>
    </row>
    <row r="3166" spans="1:2" x14ac:dyDescent="0.25">
      <c r="A3166" s="4"/>
      <c r="B3166" s="4"/>
    </row>
    <row r="3167" spans="1:2" x14ac:dyDescent="0.25">
      <c r="A3167" s="4"/>
      <c r="B3167" s="4"/>
    </row>
    <row r="3168" spans="1:2" x14ac:dyDescent="0.25">
      <c r="A3168" s="4"/>
      <c r="B3168" s="4"/>
    </row>
    <row r="3169" spans="1:2" x14ac:dyDescent="0.25">
      <c r="A3169" s="4"/>
      <c r="B3169" s="4"/>
    </row>
    <row r="3170" spans="1:2" x14ac:dyDescent="0.25">
      <c r="A3170" s="4"/>
      <c r="B3170" s="4"/>
    </row>
    <row r="3171" spans="1:2" x14ac:dyDescent="0.25">
      <c r="A3171" s="4"/>
      <c r="B3171" s="4"/>
    </row>
    <row r="3172" spans="1:2" x14ac:dyDescent="0.25">
      <c r="A3172" s="4"/>
      <c r="B3172" s="4"/>
    </row>
    <row r="3173" spans="1:2" x14ac:dyDescent="0.25">
      <c r="A3173" s="4"/>
      <c r="B3173" s="4"/>
    </row>
    <row r="3174" spans="1:2" x14ac:dyDescent="0.25">
      <c r="A3174" s="4"/>
      <c r="B3174" s="4"/>
    </row>
    <row r="3175" spans="1:2" x14ac:dyDescent="0.25">
      <c r="A3175" s="4"/>
      <c r="B3175" s="4"/>
    </row>
    <row r="3176" spans="1:2" x14ac:dyDescent="0.25">
      <c r="A3176" s="4"/>
      <c r="B3176" s="4"/>
    </row>
    <row r="3177" spans="1:2" x14ac:dyDescent="0.25">
      <c r="A3177" s="4"/>
      <c r="B3177" s="4"/>
    </row>
    <row r="3178" spans="1:2" x14ac:dyDescent="0.25">
      <c r="A3178" s="4"/>
      <c r="B3178" s="4"/>
    </row>
    <row r="3179" spans="1:2" x14ac:dyDescent="0.25">
      <c r="A3179" s="4"/>
      <c r="B3179" s="4"/>
    </row>
    <row r="3180" spans="1:2" x14ac:dyDescent="0.25">
      <c r="A3180" s="4"/>
      <c r="B3180" s="4"/>
    </row>
    <row r="3181" spans="1:2" x14ac:dyDescent="0.25">
      <c r="A3181" s="4"/>
      <c r="B3181" s="4"/>
    </row>
    <row r="3182" spans="1:2" x14ac:dyDescent="0.25">
      <c r="A3182" s="4"/>
      <c r="B3182" s="4"/>
    </row>
    <row r="3183" spans="1:2" x14ac:dyDescent="0.25">
      <c r="A3183" s="4"/>
      <c r="B3183" s="4"/>
    </row>
    <row r="3184" spans="1:2" x14ac:dyDescent="0.25">
      <c r="A3184" s="4"/>
      <c r="B3184" s="4"/>
    </row>
    <row r="3185" spans="1:2" x14ac:dyDescent="0.25">
      <c r="A3185" s="4"/>
      <c r="B3185" s="4"/>
    </row>
    <row r="3186" spans="1:2" x14ac:dyDescent="0.25">
      <c r="A3186" s="4"/>
      <c r="B3186" s="4"/>
    </row>
    <row r="3187" spans="1:2" x14ac:dyDescent="0.25">
      <c r="A3187" s="4"/>
      <c r="B3187" s="4"/>
    </row>
    <row r="3188" spans="1:2" x14ac:dyDescent="0.25">
      <c r="A3188" s="4"/>
      <c r="B3188" s="4"/>
    </row>
    <row r="3189" spans="1:2" x14ac:dyDescent="0.25">
      <c r="A3189" s="4"/>
      <c r="B3189" s="4"/>
    </row>
    <row r="3190" spans="1:2" x14ac:dyDescent="0.25">
      <c r="A3190" s="4"/>
      <c r="B3190" s="4"/>
    </row>
    <row r="3191" spans="1:2" x14ac:dyDescent="0.25">
      <c r="A3191" s="4"/>
      <c r="B3191" s="4"/>
    </row>
    <row r="3192" spans="1:2" x14ac:dyDescent="0.25">
      <c r="A3192" s="4"/>
      <c r="B3192" s="4"/>
    </row>
    <row r="3193" spans="1:2" x14ac:dyDescent="0.25">
      <c r="A3193" s="4"/>
      <c r="B3193" s="4"/>
    </row>
    <row r="3194" spans="1:2" x14ac:dyDescent="0.25">
      <c r="A3194" s="4"/>
      <c r="B3194" s="4"/>
    </row>
    <row r="3195" spans="1:2" x14ac:dyDescent="0.25">
      <c r="A3195" s="4"/>
      <c r="B3195" s="4"/>
    </row>
    <row r="3196" spans="1:2" x14ac:dyDescent="0.25">
      <c r="A3196" s="4"/>
      <c r="B3196" s="4"/>
    </row>
    <row r="3197" spans="1:2" x14ac:dyDescent="0.25">
      <c r="A3197" s="4"/>
      <c r="B3197" s="4"/>
    </row>
    <row r="3198" spans="1:2" x14ac:dyDescent="0.25">
      <c r="A3198" s="4"/>
      <c r="B3198" s="4"/>
    </row>
    <row r="3199" spans="1:2" x14ac:dyDescent="0.25">
      <c r="A3199" s="4"/>
      <c r="B3199" s="4"/>
    </row>
    <row r="3200" spans="1:2" x14ac:dyDescent="0.25">
      <c r="A3200" s="4"/>
      <c r="B3200" s="4"/>
    </row>
    <row r="3201" spans="1:2" x14ac:dyDescent="0.25">
      <c r="A3201" s="4"/>
      <c r="B3201" s="4"/>
    </row>
    <row r="3202" spans="1:2" x14ac:dyDescent="0.25">
      <c r="A3202" s="4"/>
      <c r="B3202" s="4"/>
    </row>
    <row r="3203" spans="1:2" x14ac:dyDescent="0.25">
      <c r="A3203" s="4"/>
      <c r="B3203" s="4"/>
    </row>
    <row r="3204" spans="1:2" x14ac:dyDescent="0.25">
      <c r="A3204" s="4"/>
      <c r="B3204" s="4"/>
    </row>
    <row r="3205" spans="1:2" x14ac:dyDescent="0.25">
      <c r="A3205" s="4"/>
      <c r="B3205" s="4"/>
    </row>
    <row r="3206" spans="1:2" x14ac:dyDescent="0.25">
      <c r="A3206" s="4"/>
      <c r="B3206" s="4"/>
    </row>
    <row r="3207" spans="1:2" x14ac:dyDescent="0.25">
      <c r="A3207" s="4"/>
      <c r="B3207" s="4"/>
    </row>
    <row r="3208" spans="1:2" x14ac:dyDescent="0.25">
      <c r="A3208" s="4"/>
      <c r="B3208" s="4"/>
    </row>
    <row r="3209" spans="1:2" x14ac:dyDescent="0.25">
      <c r="A3209" s="4"/>
      <c r="B3209" s="4"/>
    </row>
    <row r="3210" spans="1:2" x14ac:dyDescent="0.25">
      <c r="A3210" s="4"/>
      <c r="B3210" s="4"/>
    </row>
    <row r="3211" spans="1:2" x14ac:dyDescent="0.25">
      <c r="A3211" s="4"/>
      <c r="B3211" s="4"/>
    </row>
    <row r="3212" spans="1:2" x14ac:dyDescent="0.25">
      <c r="A3212" s="4"/>
      <c r="B3212" s="4"/>
    </row>
    <row r="3213" spans="1:2" x14ac:dyDescent="0.25">
      <c r="A3213" s="4"/>
      <c r="B3213" s="4"/>
    </row>
    <row r="3214" spans="1:2" x14ac:dyDescent="0.25">
      <c r="A3214" s="4"/>
      <c r="B3214" s="4"/>
    </row>
    <row r="3215" spans="1:2" x14ac:dyDescent="0.25">
      <c r="A3215" s="4"/>
      <c r="B3215" s="4"/>
    </row>
    <row r="3216" spans="1:2" x14ac:dyDescent="0.25">
      <c r="A3216" s="4"/>
      <c r="B3216" s="4"/>
    </row>
    <row r="3217" spans="1:2" x14ac:dyDescent="0.25">
      <c r="A3217" s="4"/>
      <c r="B3217" s="4"/>
    </row>
    <row r="3218" spans="1:2" x14ac:dyDescent="0.25">
      <c r="A3218" s="4"/>
      <c r="B3218" s="4"/>
    </row>
    <row r="3219" spans="1:2" x14ac:dyDescent="0.25">
      <c r="A3219" s="4"/>
      <c r="B3219" s="4"/>
    </row>
    <row r="3220" spans="1:2" x14ac:dyDescent="0.25">
      <c r="A3220" s="4"/>
      <c r="B3220" s="4"/>
    </row>
    <row r="3221" spans="1:2" x14ac:dyDescent="0.25">
      <c r="A3221" s="4"/>
      <c r="B3221" s="4"/>
    </row>
    <row r="3222" spans="1:2" x14ac:dyDescent="0.25">
      <c r="A3222" s="4"/>
      <c r="B3222" s="4"/>
    </row>
    <row r="3223" spans="1:2" x14ac:dyDescent="0.25">
      <c r="A3223" s="4"/>
      <c r="B3223" s="4"/>
    </row>
    <row r="3224" spans="1:2" x14ac:dyDescent="0.25">
      <c r="A3224" s="4"/>
      <c r="B3224" s="4"/>
    </row>
    <row r="3225" spans="1:2" x14ac:dyDescent="0.25">
      <c r="A3225" s="4"/>
      <c r="B3225" s="4"/>
    </row>
    <row r="3226" spans="1:2" x14ac:dyDescent="0.25">
      <c r="A3226" s="4"/>
      <c r="B3226" s="4"/>
    </row>
    <row r="3227" spans="1:2" x14ac:dyDescent="0.25">
      <c r="A3227" s="4"/>
      <c r="B3227" s="4"/>
    </row>
    <row r="3228" spans="1:2" x14ac:dyDescent="0.25">
      <c r="A3228" s="4"/>
      <c r="B3228" s="4"/>
    </row>
    <row r="3229" spans="1:2" x14ac:dyDescent="0.25">
      <c r="A3229" s="4"/>
      <c r="B3229" s="4"/>
    </row>
    <row r="3230" spans="1:2" x14ac:dyDescent="0.25">
      <c r="A3230" s="4"/>
      <c r="B3230" s="4"/>
    </row>
    <row r="3231" spans="1:2" x14ac:dyDescent="0.25">
      <c r="A3231" s="4"/>
      <c r="B3231" s="4"/>
    </row>
    <row r="3232" spans="1:2" x14ac:dyDescent="0.25">
      <c r="A3232" s="4"/>
      <c r="B3232" s="4"/>
    </row>
    <row r="3233" spans="1:2" x14ac:dyDescent="0.25">
      <c r="A3233" s="4"/>
      <c r="B3233" s="4"/>
    </row>
    <row r="3234" spans="1:2" x14ac:dyDescent="0.25">
      <c r="A3234" s="4"/>
      <c r="B3234" s="4"/>
    </row>
    <row r="3235" spans="1:2" x14ac:dyDescent="0.25">
      <c r="A3235" s="4"/>
      <c r="B3235" s="4"/>
    </row>
    <row r="3236" spans="1:2" x14ac:dyDescent="0.25">
      <c r="A3236" s="4"/>
      <c r="B3236" s="4"/>
    </row>
    <row r="3237" spans="1:2" x14ac:dyDescent="0.25">
      <c r="A3237" s="4"/>
      <c r="B3237" s="4"/>
    </row>
    <row r="3238" spans="1:2" x14ac:dyDescent="0.25">
      <c r="A3238" s="4"/>
      <c r="B3238" s="4"/>
    </row>
    <row r="3239" spans="1:2" x14ac:dyDescent="0.25">
      <c r="A3239" s="4"/>
      <c r="B3239" s="4"/>
    </row>
    <row r="3240" spans="1:2" x14ac:dyDescent="0.25">
      <c r="A3240" s="4"/>
      <c r="B3240" s="4"/>
    </row>
    <row r="3241" spans="1:2" x14ac:dyDescent="0.25">
      <c r="A3241" s="4"/>
      <c r="B3241" s="4"/>
    </row>
    <row r="3242" spans="1:2" x14ac:dyDescent="0.25">
      <c r="A3242" s="4"/>
      <c r="B3242" s="4"/>
    </row>
    <row r="3243" spans="1:2" x14ac:dyDescent="0.25">
      <c r="A3243" s="4"/>
      <c r="B3243" s="4"/>
    </row>
    <row r="3244" spans="1:2" x14ac:dyDescent="0.25">
      <c r="A3244" s="4"/>
      <c r="B3244" s="4"/>
    </row>
    <row r="3245" spans="1:2" x14ac:dyDescent="0.25">
      <c r="A3245" s="4"/>
      <c r="B3245" s="4"/>
    </row>
    <row r="3246" spans="1:2" x14ac:dyDescent="0.25">
      <c r="A3246" s="4"/>
      <c r="B3246" s="4"/>
    </row>
    <row r="3247" spans="1:2" x14ac:dyDescent="0.25">
      <c r="A3247" s="4"/>
      <c r="B3247" s="4"/>
    </row>
    <row r="3248" spans="1:2" x14ac:dyDescent="0.25">
      <c r="A3248" s="4"/>
      <c r="B3248" s="4"/>
    </row>
    <row r="3249" spans="1:2" x14ac:dyDescent="0.25">
      <c r="A3249" s="4"/>
      <c r="B3249" s="4"/>
    </row>
    <row r="3250" spans="1:2" x14ac:dyDescent="0.25">
      <c r="A3250" s="4"/>
      <c r="B3250" s="4"/>
    </row>
    <row r="3251" spans="1:2" x14ac:dyDescent="0.25">
      <c r="A3251" s="4"/>
      <c r="B3251" s="4"/>
    </row>
    <row r="3252" spans="1:2" x14ac:dyDescent="0.25">
      <c r="A3252" s="4"/>
      <c r="B3252" s="4"/>
    </row>
    <row r="3253" spans="1:2" x14ac:dyDescent="0.25">
      <c r="A3253" s="4"/>
      <c r="B3253" s="4"/>
    </row>
    <row r="3254" spans="1:2" x14ac:dyDescent="0.25">
      <c r="A3254" s="4"/>
      <c r="B3254" s="4"/>
    </row>
    <row r="3255" spans="1:2" x14ac:dyDescent="0.25">
      <c r="A3255" s="4"/>
      <c r="B3255" s="4"/>
    </row>
    <row r="3256" spans="1:2" x14ac:dyDescent="0.25">
      <c r="A3256" s="4"/>
      <c r="B3256" s="4"/>
    </row>
    <row r="3257" spans="1:2" x14ac:dyDescent="0.25">
      <c r="A3257" s="4"/>
      <c r="B3257" s="4"/>
    </row>
    <row r="3258" spans="1:2" x14ac:dyDescent="0.25">
      <c r="A3258" s="4"/>
      <c r="B3258" s="4"/>
    </row>
    <row r="3259" spans="1:2" x14ac:dyDescent="0.25">
      <c r="A3259" s="4"/>
      <c r="B3259" s="4"/>
    </row>
    <row r="3260" spans="1:2" x14ac:dyDescent="0.25">
      <c r="A3260" s="4"/>
      <c r="B3260" s="4"/>
    </row>
    <row r="3261" spans="1:2" x14ac:dyDescent="0.25">
      <c r="A3261" s="4"/>
      <c r="B3261" s="4"/>
    </row>
    <row r="3262" spans="1:2" x14ac:dyDescent="0.25">
      <c r="A3262" s="4"/>
      <c r="B3262" s="4"/>
    </row>
    <row r="3263" spans="1:2" x14ac:dyDescent="0.25">
      <c r="A3263" s="4"/>
      <c r="B3263" s="4"/>
    </row>
    <row r="3264" spans="1:2" x14ac:dyDescent="0.25">
      <c r="A3264" s="4"/>
      <c r="B3264" s="4"/>
    </row>
    <row r="3265" spans="1:2" x14ac:dyDescent="0.25">
      <c r="A3265" s="4"/>
      <c r="B3265" s="4"/>
    </row>
    <row r="3266" spans="1:2" x14ac:dyDescent="0.25">
      <c r="A3266" s="4"/>
      <c r="B3266" s="4"/>
    </row>
    <row r="3267" spans="1:2" x14ac:dyDescent="0.25">
      <c r="A3267" s="4"/>
      <c r="B3267" s="4"/>
    </row>
    <row r="3268" spans="1:2" x14ac:dyDescent="0.25">
      <c r="A3268" s="4"/>
      <c r="B3268" s="4"/>
    </row>
    <row r="3269" spans="1:2" x14ac:dyDescent="0.25">
      <c r="A3269" s="4"/>
      <c r="B3269" s="4"/>
    </row>
    <row r="3270" spans="1:2" x14ac:dyDescent="0.25">
      <c r="A3270" s="4"/>
      <c r="B3270" s="4"/>
    </row>
    <row r="3271" spans="1:2" x14ac:dyDescent="0.25">
      <c r="A3271" s="4"/>
      <c r="B3271" s="4"/>
    </row>
    <row r="3272" spans="1:2" x14ac:dyDescent="0.25">
      <c r="A3272" s="4"/>
      <c r="B3272" s="4"/>
    </row>
    <row r="3273" spans="1:2" x14ac:dyDescent="0.25">
      <c r="A3273" s="4"/>
      <c r="B3273" s="4"/>
    </row>
    <row r="3274" spans="1:2" x14ac:dyDescent="0.25">
      <c r="A3274" s="4"/>
      <c r="B3274" s="4"/>
    </row>
    <row r="3275" spans="1:2" x14ac:dyDescent="0.25">
      <c r="A3275" s="4"/>
      <c r="B3275" s="4"/>
    </row>
    <row r="3276" spans="1:2" x14ac:dyDescent="0.25">
      <c r="A3276" s="4"/>
      <c r="B3276" s="4"/>
    </row>
    <row r="3277" spans="1:2" x14ac:dyDescent="0.25">
      <c r="A3277" s="4"/>
      <c r="B3277" s="4"/>
    </row>
    <row r="3278" spans="1:2" x14ac:dyDescent="0.25">
      <c r="A3278" s="4"/>
      <c r="B3278" s="4"/>
    </row>
    <row r="3279" spans="1:2" x14ac:dyDescent="0.25">
      <c r="A3279" s="4"/>
      <c r="B3279" s="4"/>
    </row>
    <row r="3280" spans="1:2" x14ac:dyDescent="0.25">
      <c r="A3280" s="4"/>
      <c r="B3280" s="4"/>
    </row>
    <row r="3281" spans="1:2" x14ac:dyDescent="0.25">
      <c r="A3281" s="4"/>
      <c r="B3281" s="4"/>
    </row>
    <row r="3282" spans="1:2" x14ac:dyDescent="0.25">
      <c r="A3282" s="4"/>
      <c r="B3282" s="4"/>
    </row>
    <row r="3283" spans="1:2" x14ac:dyDescent="0.25">
      <c r="A3283" s="4"/>
      <c r="B3283" s="4"/>
    </row>
    <row r="3284" spans="1:2" x14ac:dyDescent="0.25">
      <c r="A3284" s="4"/>
      <c r="B3284" s="4"/>
    </row>
    <row r="3285" spans="1:2" x14ac:dyDescent="0.25">
      <c r="A3285" s="4"/>
      <c r="B3285" s="4"/>
    </row>
    <row r="3286" spans="1:2" x14ac:dyDescent="0.25">
      <c r="A3286" s="4"/>
      <c r="B3286" s="4"/>
    </row>
    <row r="3287" spans="1:2" x14ac:dyDescent="0.25">
      <c r="A3287" s="4"/>
      <c r="B3287" s="4"/>
    </row>
    <row r="3288" spans="1:2" x14ac:dyDescent="0.25">
      <c r="A3288" s="4"/>
      <c r="B3288" s="4"/>
    </row>
    <row r="3289" spans="1:2" x14ac:dyDescent="0.25">
      <c r="A3289" s="4"/>
      <c r="B3289" s="4"/>
    </row>
    <row r="3290" spans="1:2" x14ac:dyDescent="0.25">
      <c r="A3290" s="4"/>
      <c r="B3290" s="4"/>
    </row>
    <row r="3291" spans="1:2" x14ac:dyDescent="0.25">
      <c r="A3291" s="4"/>
      <c r="B3291" s="4"/>
    </row>
    <row r="3292" spans="1:2" x14ac:dyDescent="0.25">
      <c r="A3292" s="4"/>
      <c r="B3292" s="4"/>
    </row>
    <row r="3293" spans="1:2" x14ac:dyDescent="0.25">
      <c r="A3293" s="4"/>
      <c r="B3293" s="4"/>
    </row>
    <row r="3294" spans="1:2" x14ac:dyDescent="0.25">
      <c r="A3294" s="4"/>
      <c r="B3294" s="4"/>
    </row>
    <row r="3295" spans="1:2" x14ac:dyDescent="0.25">
      <c r="A3295" s="4"/>
      <c r="B3295" s="4"/>
    </row>
    <row r="3296" spans="1:2" x14ac:dyDescent="0.25">
      <c r="A3296" s="4"/>
      <c r="B3296" s="4"/>
    </row>
    <row r="3297" spans="1:2" x14ac:dyDescent="0.25">
      <c r="A3297" s="4"/>
      <c r="B3297" s="4"/>
    </row>
    <row r="3298" spans="1:2" x14ac:dyDescent="0.25">
      <c r="A3298" s="4"/>
      <c r="B3298" s="4"/>
    </row>
    <row r="3299" spans="1:2" x14ac:dyDescent="0.25">
      <c r="A3299" s="4"/>
      <c r="B3299" s="4"/>
    </row>
    <row r="3300" spans="1:2" x14ac:dyDescent="0.25">
      <c r="A3300" s="4"/>
      <c r="B3300" s="4"/>
    </row>
    <row r="3301" spans="1:2" x14ac:dyDescent="0.25">
      <c r="A3301" s="4"/>
      <c r="B3301" s="4"/>
    </row>
    <row r="3302" spans="1:2" x14ac:dyDescent="0.25">
      <c r="A3302" s="4"/>
      <c r="B3302" s="4"/>
    </row>
    <row r="3303" spans="1:2" x14ac:dyDescent="0.25">
      <c r="A3303" s="4"/>
      <c r="B3303" s="4"/>
    </row>
    <row r="3304" spans="1:2" x14ac:dyDescent="0.25">
      <c r="A3304" s="4"/>
      <c r="B3304" s="4"/>
    </row>
    <row r="3305" spans="1:2" x14ac:dyDescent="0.25">
      <c r="A3305" s="4"/>
      <c r="B3305" s="4"/>
    </row>
    <row r="3306" spans="1:2" x14ac:dyDescent="0.25">
      <c r="A3306" s="4"/>
      <c r="B3306" s="4"/>
    </row>
    <row r="3307" spans="1:2" x14ac:dyDescent="0.25">
      <c r="A3307" s="4"/>
      <c r="B3307" s="4"/>
    </row>
    <row r="3308" spans="1:2" x14ac:dyDescent="0.25">
      <c r="A3308" s="4"/>
      <c r="B3308" s="4"/>
    </row>
    <row r="3309" spans="1:2" x14ac:dyDescent="0.25">
      <c r="A3309" s="4"/>
      <c r="B3309" s="4"/>
    </row>
    <row r="3310" spans="1:2" x14ac:dyDescent="0.25">
      <c r="A3310" s="4"/>
      <c r="B3310" s="4"/>
    </row>
    <row r="3311" spans="1:2" x14ac:dyDescent="0.25">
      <c r="A3311" s="4"/>
      <c r="B3311" s="4"/>
    </row>
    <row r="3312" spans="1:2" x14ac:dyDescent="0.25">
      <c r="A3312" s="4"/>
      <c r="B3312" s="4"/>
    </row>
    <row r="3313" spans="1:2" x14ac:dyDescent="0.25">
      <c r="A3313" s="4"/>
      <c r="B3313" s="4"/>
    </row>
    <row r="3314" spans="1:2" x14ac:dyDescent="0.25">
      <c r="A3314" s="4"/>
      <c r="B3314" s="4"/>
    </row>
    <row r="3315" spans="1:2" x14ac:dyDescent="0.25">
      <c r="A3315" s="4"/>
      <c r="B3315" s="4"/>
    </row>
    <row r="3316" spans="1:2" x14ac:dyDescent="0.25">
      <c r="A3316" s="4"/>
      <c r="B3316" s="4"/>
    </row>
    <row r="3317" spans="1:2" x14ac:dyDescent="0.25">
      <c r="A3317" s="4"/>
      <c r="B3317" s="4"/>
    </row>
    <row r="3318" spans="1:2" x14ac:dyDescent="0.25">
      <c r="A3318" s="4"/>
      <c r="B3318" s="4"/>
    </row>
    <row r="3319" spans="1:2" x14ac:dyDescent="0.25">
      <c r="A3319" s="4"/>
      <c r="B3319" s="4"/>
    </row>
    <row r="3320" spans="1:2" x14ac:dyDescent="0.25">
      <c r="A3320" s="4"/>
      <c r="B3320" s="4"/>
    </row>
    <row r="3321" spans="1:2" x14ac:dyDescent="0.25">
      <c r="A3321" s="4"/>
      <c r="B3321" s="4"/>
    </row>
    <row r="3322" spans="1:2" x14ac:dyDescent="0.25">
      <c r="A3322" s="4"/>
      <c r="B3322" s="4"/>
    </row>
    <row r="3323" spans="1:2" x14ac:dyDescent="0.25">
      <c r="A3323" s="4"/>
      <c r="B3323" s="4"/>
    </row>
    <row r="3324" spans="1:2" x14ac:dyDescent="0.25">
      <c r="A3324" s="4"/>
      <c r="B3324" s="4"/>
    </row>
    <row r="3325" spans="1:2" x14ac:dyDescent="0.25">
      <c r="A3325" s="4"/>
      <c r="B3325" s="4"/>
    </row>
    <row r="3326" spans="1:2" x14ac:dyDescent="0.25">
      <c r="A3326" s="4"/>
      <c r="B3326" s="4"/>
    </row>
    <row r="3327" spans="1:2" x14ac:dyDescent="0.25">
      <c r="A3327" s="4"/>
      <c r="B3327" s="4"/>
    </row>
    <row r="3328" spans="1:2" x14ac:dyDescent="0.25">
      <c r="A3328" s="4"/>
      <c r="B3328" s="4"/>
    </row>
    <row r="3329" spans="1:2" x14ac:dyDescent="0.25">
      <c r="A3329" s="4"/>
      <c r="B3329" s="4"/>
    </row>
    <row r="3330" spans="1:2" x14ac:dyDescent="0.25">
      <c r="A3330" s="4"/>
      <c r="B3330" s="4"/>
    </row>
    <row r="3331" spans="1:2" x14ac:dyDescent="0.25">
      <c r="A3331" s="4"/>
      <c r="B3331" s="4"/>
    </row>
    <row r="3332" spans="1:2" x14ac:dyDescent="0.25">
      <c r="A3332" s="4"/>
      <c r="B3332" s="4"/>
    </row>
    <row r="3333" spans="1:2" x14ac:dyDescent="0.25">
      <c r="A3333" s="4"/>
      <c r="B3333" s="4"/>
    </row>
    <row r="3334" spans="1:2" x14ac:dyDescent="0.25">
      <c r="A3334" s="4"/>
      <c r="B3334" s="4"/>
    </row>
    <row r="3335" spans="1:2" x14ac:dyDescent="0.25">
      <c r="A3335" s="4"/>
      <c r="B3335" s="4"/>
    </row>
    <row r="3336" spans="1:2" x14ac:dyDescent="0.25">
      <c r="A3336" s="4"/>
      <c r="B3336" s="4"/>
    </row>
    <row r="3337" spans="1:2" x14ac:dyDescent="0.25">
      <c r="A3337" s="4"/>
      <c r="B3337" s="4"/>
    </row>
    <row r="3338" spans="1:2" x14ac:dyDescent="0.25">
      <c r="A3338" s="4"/>
      <c r="B3338" s="4"/>
    </row>
    <row r="3339" spans="1:2" x14ac:dyDescent="0.25">
      <c r="A3339" s="4"/>
      <c r="B3339" s="4"/>
    </row>
    <row r="3340" spans="1:2" x14ac:dyDescent="0.25">
      <c r="A3340" s="4"/>
      <c r="B3340" s="4"/>
    </row>
    <row r="3341" spans="1:2" x14ac:dyDescent="0.25">
      <c r="A3341" s="4"/>
      <c r="B3341" s="4"/>
    </row>
    <row r="3342" spans="1:2" x14ac:dyDescent="0.25">
      <c r="A3342" s="4"/>
      <c r="B3342" s="4"/>
    </row>
    <row r="3343" spans="1:2" x14ac:dyDescent="0.25">
      <c r="A3343" s="4"/>
      <c r="B3343" s="4"/>
    </row>
    <row r="3344" spans="1:2" x14ac:dyDescent="0.25">
      <c r="A3344" s="4"/>
      <c r="B3344" s="4"/>
    </row>
    <row r="3345" spans="1:2" x14ac:dyDescent="0.25">
      <c r="A3345" s="4"/>
      <c r="B3345" s="4"/>
    </row>
    <row r="3346" spans="1:2" x14ac:dyDescent="0.25">
      <c r="A3346" s="4"/>
      <c r="B3346" s="4"/>
    </row>
    <row r="3347" spans="1:2" x14ac:dyDescent="0.25">
      <c r="A3347" s="4"/>
      <c r="B3347" s="4"/>
    </row>
    <row r="3348" spans="1:2" x14ac:dyDescent="0.25">
      <c r="A3348" s="4"/>
      <c r="B3348" s="4"/>
    </row>
    <row r="3349" spans="1:2" x14ac:dyDescent="0.25">
      <c r="A3349" s="4"/>
      <c r="B3349" s="4"/>
    </row>
    <row r="3350" spans="1:2" x14ac:dyDescent="0.25">
      <c r="A3350" s="4"/>
      <c r="B3350" s="4"/>
    </row>
    <row r="3351" spans="1:2" x14ac:dyDescent="0.25">
      <c r="A3351" s="4"/>
      <c r="B3351" s="4"/>
    </row>
    <row r="3352" spans="1:2" x14ac:dyDescent="0.25">
      <c r="A3352" s="4"/>
      <c r="B3352" s="4"/>
    </row>
    <row r="3353" spans="1:2" x14ac:dyDescent="0.25">
      <c r="A3353" s="4"/>
      <c r="B3353" s="4"/>
    </row>
    <row r="3354" spans="1:2" x14ac:dyDescent="0.25">
      <c r="A3354" s="4"/>
      <c r="B3354" s="4"/>
    </row>
    <row r="3355" spans="1:2" x14ac:dyDescent="0.25">
      <c r="A3355" s="4"/>
      <c r="B3355" s="4"/>
    </row>
    <row r="3356" spans="1:2" x14ac:dyDescent="0.25">
      <c r="A3356" s="4"/>
      <c r="B3356" s="4"/>
    </row>
    <row r="3357" spans="1:2" x14ac:dyDescent="0.25">
      <c r="A3357" s="4"/>
      <c r="B3357" s="4"/>
    </row>
    <row r="3358" spans="1:2" x14ac:dyDescent="0.25">
      <c r="A3358" s="4"/>
      <c r="B3358" s="4"/>
    </row>
    <row r="3359" spans="1:2" x14ac:dyDescent="0.25">
      <c r="A3359" s="4"/>
      <c r="B3359" s="4"/>
    </row>
    <row r="3360" spans="1:2" x14ac:dyDescent="0.25">
      <c r="A3360" s="4"/>
      <c r="B3360" s="4"/>
    </row>
    <row r="3361" spans="1:2" x14ac:dyDescent="0.25">
      <c r="A3361" s="4"/>
      <c r="B3361" s="4"/>
    </row>
    <row r="3362" spans="1:2" x14ac:dyDescent="0.25">
      <c r="A3362" s="4"/>
      <c r="B3362" s="4"/>
    </row>
    <row r="3363" spans="1:2" x14ac:dyDescent="0.25">
      <c r="A3363" s="4"/>
      <c r="B3363" s="4"/>
    </row>
    <row r="3364" spans="1:2" x14ac:dyDescent="0.25">
      <c r="A3364" s="4"/>
      <c r="B3364" s="4"/>
    </row>
    <row r="3365" spans="1:2" x14ac:dyDescent="0.25">
      <c r="A3365" s="4"/>
      <c r="B3365" s="4"/>
    </row>
    <row r="3366" spans="1:2" x14ac:dyDescent="0.25">
      <c r="A3366" s="4"/>
      <c r="B3366" s="4"/>
    </row>
    <row r="3367" spans="1:2" x14ac:dyDescent="0.25">
      <c r="A3367" s="4"/>
      <c r="B3367" s="4"/>
    </row>
    <row r="3368" spans="1:2" x14ac:dyDescent="0.25">
      <c r="A3368" s="4"/>
      <c r="B3368" s="4"/>
    </row>
    <row r="3369" spans="1:2" x14ac:dyDescent="0.25">
      <c r="A3369" s="4"/>
      <c r="B3369" s="4"/>
    </row>
    <row r="3370" spans="1:2" x14ac:dyDescent="0.25">
      <c r="A3370" s="4"/>
      <c r="B3370" s="4"/>
    </row>
    <row r="3371" spans="1:2" x14ac:dyDescent="0.25">
      <c r="A3371" s="4"/>
      <c r="B3371" s="4"/>
    </row>
    <row r="3372" spans="1:2" x14ac:dyDescent="0.25">
      <c r="A3372" s="4"/>
      <c r="B3372" s="4"/>
    </row>
    <row r="3373" spans="1:2" x14ac:dyDescent="0.25">
      <c r="A3373" s="4"/>
      <c r="B3373" s="4"/>
    </row>
    <row r="3374" spans="1:2" x14ac:dyDescent="0.25">
      <c r="A3374" s="4"/>
      <c r="B3374" s="4"/>
    </row>
    <row r="3375" spans="1:2" x14ac:dyDescent="0.25">
      <c r="A3375" s="4"/>
      <c r="B3375" s="4"/>
    </row>
    <row r="3376" spans="1:2" x14ac:dyDescent="0.25">
      <c r="A3376" s="4"/>
      <c r="B3376" s="4"/>
    </row>
    <row r="3377" spans="1:2" x14ac:dyDescent="0.25">
      <c r="A3377" s="4"/>
      <c r="B3377" s="4"/>
    </row>
    <row r="3378" spans="1:2" x14ac:dyDescent="0.25">
      <c r="A3378" s="4"/>
      <c r="B3378" s="4"/>
    </row>
    <row r="3379" spans="1:2" x14ac:dyDescent="0.25">
      <c r="A3379" s="4"/>
      <c r="B3379" s="4"/>
    </row>
    <row r="3380" spans="1:2" x14ac:dyDescent="0.25">
      <c r="A3380" s="4"/>
      <c r="B3380" s="4"/>
    </row>
    <row r="3381" spans="1:2" x14ac:dyDescent="0.25">
      <c r="A3381" s="4"/>
      <c r="B3381" s="4"/>
    </row>
    <row r="3382" spans="1:2" x14ac:dyDescent="0.25">
      <c r="A3382" s="4"/>
      <c r="B3382" s="4"/>
    </row>
    <row r="3383" spans="1:2" x14ac:dyDescent="0.25">
      <c r="A3383" s="4"/>
      <c r="B3383" s="4"/>
    </row>
    <row r="3384" spans="1:2" x14ac:dyDescent="0.25">
      <c r="A3384" s="4"/>
      <c r="B3384" s="4"/>
    </row>
    <row r="3385" spans="1:2" x14ac:dyDescent="0.25">
      <c r="A3385" s="4"/>
      <c r="B3385" s="4"/>
    </row>
    <row r="3386" spans="1:2" x14ac:dyDescent="0.25">
      <c r="A3386" s="4"/>
      <c r="B3386" s="4"/>
    </row>
    <row r="3387" spans="1:2" x14ac:dyDescent="0.25">
      <c r="A3387" s="4"/>
      <c r="B3387" s="4"/>
    </row>
    <row r="3388" spans="1:2" x14ac:dyDescent="0.25">
      <c r="A3388" s="4"/>
      <c r="B3388" s="4"/>
    </row>
    <row r="3389" spans="1:2" x14ac:dyDescent="0.25">
      <c r="A3389" s="4"/>
      <c r="B3389" s="4"/>
    </row>
    <row r="3390" spans="1:2" x14ac:dyDescent="0.25">
      <c r="A3390" s="4"/>
      <c r="B3390" s="4"/>
    </row>
    <row r="3391" spans="1:2" x14ac:dyDescent="0.25">
      <c r="A3391" s="4"/>
      <c r="B3391" s="4"/>
    </row>
    <row r="3392" spans="1:2" x14ac:dyDescent="0.25">
      <c r="A3392" s="4"/>
      <c r="B3392" s="4"/>
    </row>
    <row r="3393" spans="1:2" x14ac:dyDescent="0.25">
      <c r="A3393" s="4"/>
      <c r="B3393" s="4"/>
    </row>
    <row r="3394" spans="1:2" x14ac:dyDescent="0.25">
      <c r="A3394" s="4"/>
      <c r="B3394" s="4"/>
    </row>
    <row r="3395" spans="1:2" x14ac:dyDescent="0.25">
      <c r="A3395" s="4"/>
      <c r="B3395" s="4"/>
    </row>
    <row r="3396" spans="1:2" x14ac:dyDescent="0.25">
      <c r="A3396" s="4"/>
      <c r="B3396" s="4"/>
    </row>
    <row r="3397" spans="1:2" x14ac:dyDescent="0.25">
      <c r="A3397" s="4"/>
      <c r="B3397" s="4"/>
    </row>
    <row r="3398" spans="1:2" x14ac:dyDescent="0.25">
      <c r="A3398" s="4"/>
      <c r="B3398" s="4"/>
    </row>
    <row r="3399" spans="1:2" x14ac:dyDescent="0.25">
      <c r="A3399" s="4"/>
      <c r="B3399" s="4"/>
    </row>
    <row r="3400" spans="1:2" x14ac:dyDescent="0.25">
      <c r="A3400" s="4"/>
      <c r="B3400" s="4"/>
    </row>
    <row r="3401" spans="1:2" x14ac:dyDescent="0.25">
      <c r="A3401" s="4"/>
      <c r="B3401" s="4"/>
    </row>
    <row r="3402" spans="1:2" x14ac:dyDescent="0.25">
      <c r="A3402" s="4"/>
      <c r="B3402" s="4"/>
    </row>
    <row r="3403" spans="1:2" x14ac:dyDescent="0.25">
      <c r="A3403" s="4"/>
      <c r="B3403" s="4"/>
    </row>
    <row r="3404" spans="1:2" x14ac:dyDescent="0.25">
      <c r="A3404" s="4"/>
      <c r="B3404" s="4"/>
    </row>
    <row r="3405" spans="1:2" x14ac:dyDescent="0.25">
      <c r="A3405" s="4"/>
      <c r="B3405" s="4"/>
    </row>
    <row r="3406" spans="1:2" x14ac:dyDescent="0.25">
      <c r="A3406" s="4"/>
      <c r="B3406" s="4"/>
    </row>
    <row r="3407" spans="1:2" x14ac:dyDescent="0.25">
      <c r="A3407" s="4"/>
      <c r="B3407" s="4"/>
    </row>
    <row r="3408" spans="1:2" x14ac:dyDescent="0.25">
      <c r="A3408" s="4"/>
      <c r="B3408" s="4"/>
    </row>
    <row r="3409" spans="1:2" x14ac:dyDescent="0.25">
      <c r="A3409" s="4"/>
      <c r="B3409" s="4"/>
    </row>
    <row r="3410" spans="1:2" x14ac:dyDescent="0.25">
      <c r="A3410" s="4"/>
      <c r="B3410" s="4"/>
    </row>
    <row r="3411" spans="1:2" x14ac:dyDescent="0.25">
      <c r="A3411" s="4"/>
      <c r="B3411" s="4"/>
    </row>
    <row r="3412" spans="1:2" x14ac:dyDescent="0.25">
      <c r="A3412" s="4"/>
      <c r="B3412" s="4"/>
    </row>
    <row r="3413" spans="1:2" x14ac:dyDescent="0.25">
      <c r="A3413" s="4"/>
      <c r="B3413" s="4"/>
    </row>
    <row r="3414" spans="1:2" x14ac:dyDescent="0.25">
      <c r="A3414" s="4"/>
      <c r="B3414" s="4"/>
    </row>
    <row r="3415" spans="1:2" x14ac:dyDescent="0.25">
      <c r="A3415" s="4"/>
      <c r="B3415" s="4"/>
    </row>
    <row r="3416" spans="1:2" x14ac:dyDescent="0.25">
      <c r="A3416" s="4"/>
      <c r="B3416" s="4"/>
    </row>
    <row r="3417" spans="1:2" x14ac:dyDescent="0.25">
      <c r="A3417" s="4"/>
      <c r="B3417" s="4"/>
    </row>
    <row r="3418" spans="1:2" x14ac:dyDescent="0.25">
      <c r="A3418" s="4"/>
      <c r="B3418" s="4"/>
    </row>
    <row r="3419" spans="1:2" x14ac:dyDescent="0.25">
      <c r="A3419" s="4"/>
      <c r="B3419" s="4"/>
    </row>
    <row r="3420" spans="1:2" x14ac:dyDescent="0.25">
      <c r="A3420" s="4"/>
      <c r="B3420" s="4"/>
    </row>
    <row r="3421" spans="1:2" x14ac:dyDescent="0.25">
      <c r="A3421" s="4"/>
      <c r="B3421" s="4"/>
    </row>
    <row r="3422" spans="1:2" x14ac:dyDescent="0.25">
      <c r="A3422" s="4"/>
      <c r="B3422" s="4"/>
    </row>
    <row r="3423" spans="1:2" x14ac:dyDescent="0.25">
      <c r="A3423" s="4"/>
      <c r="B3423" s="4"/>
    </row>
    <row r="3424" spans="1:2" x14ac:dyDescent="0.25">
      <c r="A3424" s="4"/>
      <c r="B3424" s="4"/>
    </row>
    <row r="3425" spans="1:2" x14ac:dyDescent="0.25">
      <c r="A3425" s="4"/>
      <c r="B3425" s="4"/>
    </row>
    <row r="3426" spans="1:2" x14ac:dyDescent="0.25">
      <c r="A3426" s="4"/>
      <c r="B3426" s="4"/>
    </row>
    <row r="3427" spans="1:2" x14ac:dyDescent="0.25">
      <c r="A3427" s="4"/>
      <c r="B3427" s="4"/>
    </row>
    <row r="3428" spans="1:2" x14ac:dyDescent="0.25">
      <c r="A3428" s="4"/>
      <c r="B3428" s="4"/>
    </row>
    <row r="3429" spans="1:2" x14ac:dyDescent="0.25">
      <c r="A3429" s="4"/>
      <c r="B3429" s="4"/>
    </row>
    <row r="3430" spans="1:2" x14ac:dyDescent="0.25">
      <c r="A3430" s="4"/>
      <c r="B3430" s="4"/>
    </row>
    <row r="3431" spans="1:2" x14ac:dyDescent="0.25">
      <c r="A3431" s="4"/>
      <c r="B3431" s="4"/>
    </row>
    <row r="3432" spans="1:2" x14ac:dyDescent="0.25">
      <c r="A3432" s="4"/>
      <c r="B3432" s="4"/>
    </row>
    <row r="3433" spans="1:2" x14ac:dyDescent="0.25">
      <c r="A3433" s="4"/>
      <c r="B3433" s="4"/>
    </row>
    <row r="3434" spans="1:2" x14ac:dyDescent="0.25">
      <c r="A3434" s="4"/>
      <c r="B3434" s="4"/>
    </row>
    <row r="3435" spans="1:2" x14ac:dyDescent="0.25">
      <c r="A3435" s="4"/>
      <c r="B3435" s="4"/>
    </row>
    <row r="3436" spans="1:2" x14ac:dyDescent="0.25">
      <c r="A3436" s="4"/>
      <c r="B3436" s="4"/>
    </row>
    <row r="3437" spans="1:2" x14ac:dyDescent="0.25">
      <c r="A3437" s="4"/>
      <c r="B3437" s="4"/>
    </row>
    <row r="3438" spans="1:2" x14ac:dyDescent="0.25">
      <c r="A3438" s="4"/>
      <c r="B3438" s="4"/>
    </row>
    <row r="3439" spans="1:2" x14ac:dyDescent="0.25">
      <c r="A3439" s="4"/>
      <c r="B3439" s="4"/>
    </row>
    <row r="3440" spans="1:2" x14ac:dyDescent="0.25">
      <c r="A3440" s="4"/>
      <c r="B3440" s="4"/>
    </row>
    <row r="3441" spans="1:2" x14ac:dyDescent="0.25">
      <c r="A3441" s="4"/>
      <c r="B3441" s="4"/>
    </row>
    <row r="3442" spans="1:2" x14ac:dyDescent="0.25">
      <c r="A3442" s="4"/>
      <c r="B3442" s="4"/>
    </row>
    <row r="3443" spans="1:2" x14ac:dyDescent="0.25">
      <c r="A3443" s="4"/>
      <c r="B3443" s="4"/>
    </row>
    <row r="3444" spans="1:2" x14ac:dyDescent="0.25">
      <c r="A3444" s="4"/>
      <c r="B3444" s="4"/>
    </row>
    <row r="3445" spans="1:2" x14ac:dyDescent="0.25">
      <c r="A3445" s="4"/>
      <c r="B3445" s="4"/>
    </row>
    <row r="3446" spans="1:2" x14ac:dyDescent="0.25">
      <c r="A3446" s="4"/>
      <c r="B3446" s="4"/>
    </row>
    <row r="3447" spans="1:2" x14ac:dyDescent="0.25">
      <c r="A3447" s="4"/>
      <c r="B3447" s="4"/>
    </row>
    <row r="3448" spans="1:2" x14ac:dyDescent="0.25">
      <c r="A3448" s="4"/>
      <c r="B3448" s="4"/>
    </row>
    <row r="3449" spans="1:2" x14ac:dyDescent="0.25">
      <c r="A3449" s="4"/>
      <c r="B3449" s="4"/>
    </row>
    <row r="3450" spans="1:2" x14ac:dyDescent="0.25">
      <c r="A3450" s="4"/>
      <c r="B3450" s="4"/>
    </row>
    <row r="3451" spans="1:2" x14ac:dyDescent="0.25">
      <c r="A3451" s="4"/>
      <c r="B3451" s="4"/>
    </row>
    <row r="3452" spans="1:2" x14ac:dyDescent="0.25">
      <c r="A3452" s="4"/>
      <c r="B3452" s="4"/>
    </row>
    <row r="3453" spans="1:2" x14ac:dyDescent="0.25">
      <c r="A3453" s="4"/>
      <c r="B3453" s="4"/>
    </row>
    <row r="3454" spans="1:2" x14ac:dyDescent="0.25">
      <c r="A3454" s="4"/>
      <c r="B3454" s="4"/>
    </row>
    <row r="3455" spans="1:2" x14ac:dyDescent="0.25">
      <c r="A3455" s="4"/>
      <c r="B3455" s="4"/>
    </row>
    <row r="3456" spans="1:2" x14ac:dyDescent="0.25">
      <c r="A3456" s="4"/>
      <c r="B3456" s="4"/>
    </row>
    <row r="3457" spans="1:2" x14ac:dyDescent="0.25">
      <c r="A3457" s="4"/>
      <c r="B3457" s="4"/>
    </row>
    <row r="3458" spans="1:2" x14ac:dyDescent="0.25">
      <c r="A3458" s="4"/>
      <c r="B3458" s="4"/>
    </row>
    <row r="3459" spans="1:2" x14ac:dyDescent="0.25">
      <c r="A3459" s="4"/>
      <c r="B3459" s="4"/>
    </row>
    <row r="3460" spans="1:2" x14ac:dyDescent="0.25">
      <c r="A3460" s="4"/>
      <c r="B3460" s="4"/>
    </row>
    <row r="3461" spans="1:2" x14ac:dyDescent="0.25">
      <c r="A3461" s="4"/>
      <c r="B3461" s="4"/>
    </row>
    <row r="3462" spans="1:2" x14ac:dyDescent="0.25">
      <c r="A3462" s="4"/>
      <c r="B3462" s="4"/>
    </row>
    <row r="3463" spans="1:2" x14ac:dyDescent="0.25">
      <c r="A3463" s="4"/>
      <c r="B3463" s="4"/>
    </row>
    <row r="3464" spans="1:2" x14ac:dyDescent="0.25">
      <c r="A3464" s="4"/>
      <c r="B3464" s="4"/>
    </row>
    <row r="3465" spans="1:2" x14ac:dyDescent="0.25">
      <c r="A3465" s="4"/>
      <c r="B3465" s="4"/>
    </row>
    <row r="3466" spans="1:2" x14ac:dyDescent="0.25">
      <c r="A3466" s="4"/>
      <c r="B3466" s="4"/>
    </row>
    <row r="3467" spans="1:2" x14ac:dyDescent="0.25">
      <c r="A3467" s="4"/>
      <c r="B3467" s="4"/>
    </row>
    <row r="3468" spans="1:2" x14ac:dyDescent="0.25">
      <c r="A3468" s="4"/>
      <c r="B3468" s="4"/>
    </row>
    <row r="3469" spans="1:2" x14ac:dyDescent="0.25">
      <c r="A3469" s="4"/>
      <c r="B3469" s="4"/>
    </row>
    <row r="3470" spans="1:2" x14ac:dyDescent="0.25">
      <c r="A3470" s="4"/>
      <c r="B3470" s="4"/>
    </row>
    <row r="3471" spans="1:2" x14ac:dyDescent="0.25">
      <c r="A3471" s="4"/>
      <c r="B3471" s="4"/>
    </row>
    <row r="3472" spans="1:2" x14ac:dyDescent="0.25">
      <c r="A3472" s="4"/>
      <c r="B3472" s="4"/>
    </row>
    <row r="3473" spans="1:2" x14ac:dyDescent="0.25">
      <c r="A3473" s="4"/>
      <c r="B3473" s="4"/>
    </row>
    <row r="3474" spans="1:2" x14ac:dyDescent="0.25">
      <c r="A3474" s="4"/>
      <c r="B3474" s="4"/>
    </row>
    <row r="3475" spans="1:2" x14ac:dyDescent="0.25">
      <c r="A3475" s="4"/>
      <c r="B3475" s="4"/>
    </row>
    <row r="3476" spans="1:2" x14ac:dyDescent="0.25">
      <c r="A3476" s="4"/>
      <c r="B3476" s="4"/>
    </row>
    <row r="3477" spans="1:2" x14ac:dyDescent="0.25">
      <c r="A3477" s="4"/>
      <c r="B3477" s="4"/>
    </row>
    <row r="3478" spans="1:2" x14ac:dyDescent="0.25">
      <c r="A3478" s="4"/>
      <c r="B3478" s="4"/>
    </row>
    <row r="3479" spans="1:2" x14ac:dyDescent="0.25">
      <c r="A3479" s="4"/>
      <c r="B3479" s="4"/>
    </row>
    <row r="3480" spans="1:2" x14ac:dyDescent="0.25">
      <c r="A3480" s="11"/>
      <c r="B3480" s="11"/>
    </row>
    <row r="3481" spans="1:2" x14ac:dyDescent="0.25">
      <c r="A3481" s="11"/>
      <c r="B3481" s="11"/>
    </row>
  </sheetData>
  <sheetProtection algorithmName="SHA-512" hashValue="nn4jVhw0eLK64nkST6xQHInVVbfS/pciBYepaj7C1Wqzz0PWxKPq6cmVgahPOnEVPEcZOG+Bh0B4AKxmN118EA==" saltValue="igqI8FG9ReK9IdI12O+f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30</vt:i4>
      </vt:variant>
    </vt:vector>
  </HeadingPairs>
  <TitlesOfParts>
    <vt:vector size="32" baseType="lpstr">
      <vt:lpstr>Single site pricing</vt:lpstr>
      <vt:lpstr>Multi-site pricing</vt:lpstr>
      <vt:lpstr>AQ</vt:lpstr>
      <vt:lpstr>backdate_flag</vt:lpstr>
      <vt:lpstr>comm_GBPpday</vt:lpstr>
      <vt:lpstr>comm_ppkWh</vt:lpstr>
      <vt:lpstr>comm_SC_max</vt:lpstr>
      <vt:lpstr>comm_SC_min</vt:lpstr>
      <vt:lpstr>comm_UR_max</vt:lpstr>
      <vt:lpstr>comm_UR_min</vt:lpstr>
      <vt:lpstr>Commission_type</vt:lpstr>
      <vt:lpstr>CSD</vt:lpstr>
      <vt:lpstr>failed_flag</vt:lpstr>
      <vt:lpstr>High_SC</vt:lpstr>
      <vt:lpstr>High_UR</vt:lpstr>
      <vt:lpstr>LDZ</vt:lpstr>
      <vt:lpstr>low_SC</vt:lpstr>
      <vt:lpstr>low_UR</vt:lpstr>
      <vt:lpstr>matrix_issue_date</vt:lpstr>
      <vt:lpstr>max_CED</vt:lpstr>
      <vt:lpstr>max_CED_multi</vt:lpstr>
      <vt:lpstr>max_CSD</vt:lpstr>
      <vt:lpstr>max_CSD_multi</vt:lpstr>
      <vt:lpstr>max_term_y</vt:lpstr>
      <vt:lpstr>min_CSD</vt:lpstr>
      <vt:lpstr>my_AQband</vt:lpstr>
      <vt:lpstr>offset_y</vt:lpstr>
      <vt:lpstr>outcode</vt:lpstr>
      <vt:lpstr>Output_range</vt:lpstr>
      <vt:lpstr>Postcode</vt:lpstr>
      <vt:lpstr>zero_SC</vt:lpstr>
      <vt:lpstr>zero_UR</vt:lpstr>
    </vt:vector>
  </TitlesOfParts>
  <Company>Gazprom Marketing &amp; Trading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Dennison</dc:creator>
  <cp:lastModifiedBy>Joshua Daley</cp:lastModifiedBy>
  <dcterms:created xsi:type="dcterms:W3CDTF">2019-06-04T09:28:48Z</dcterms:created>
  <dcterms:modified xsi:type="dcterms:W3CDTF">2021-01-04T10:13:01Z</dcterms:modified>
</cp:coreProperties>
</file>